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500"/>
  </bookViews>
  <sheets>
    <sheet name="因外省，把普通民考汉移动至汉语言(5个记录7人) (2)" sheetId="1" r:id="rId1"/>
  </sheets>
  <definedNames>
    <definedName name="_xlnm._FilterDatabase" localSheetId="0" hidden="1">'因外省，把普通民考汉移动至汉语言(5个记录7人) (2)'!$A$3:$HA$101</definedName>
    <definedName name="_xlnm.Print_Area" localSheetId="0">'因外省，把普通民考汉移动至汉语言(5个记录7人) (2)'!$A$1:$N$101</definedName>
    <definedName name="_xlnm.Print_Titles" localSheetId="0">'因外省，把普通民考汉移动至汉语言(5个记录7人) (2)'!$1:$3</definedName>
  </definedNames>
  <calcPr calcId="114210" fullCalcOnLoad="1"/>
</workbook>
</file>

<file path=xl/calcChain.xml><?xml version="1.0" encoding="utf-8"?>
<calcChain xmlns="http://schemas.openxmlformats.org/spreadsheetml/2006/main">
  <c r="H60" i="1"/>
  <c r="F76"/>
  <c r="F75"/>
  <c r="F58"/>
  <c r="F57"/>
  <c r="F55"/>
  <c r="F88"/>
  <c r="J97"/>
  <c r="I97"/>
  <c r="H97"/>
  <c r="G97"/>
  <c r="F96"/>
  <c r="F95"/>
  <c r="F94"/>
  <c r="F93"/>
  <c r="F92"/>
  <c r="F91"/>
  <c r="F90"/>
  <c r="F89"/>
  <c r="F87"/>
  <c r="F86"/>
  <c r="I85"/>
  <c r="H85"/>
  <c r="G85"/>
  <c r="F84"/>
  <c r="F83"/>
  <c r="F82"/>
  <c r="F81"/>
  <c r="F80"/>
  <c r="L78"/>
  <c r="L79"/>
  <c r="K99"/>
  <c r="H78"/>
  <c r="G78"/>
  <c r="G79"/>
  <c r="F77"/>
  <c r="F74"/>
  <c r="F73"/>
  <c r="F72"/>
  <c r="F71"/>
  <c r="F70"/>
  <c r="F69"/>
  <c r="F68"/>
  <c r="F67"/>
  <c r="F66"/>
  <c r="F65"/>
  <c r="F64"/>
  <c r="H63"/>
  <c r="F62"/>
  <c r="G60"/>
  <c r="F59"/>
  <c r="F56"/>
  <c r="F54"/>
  <c r="F53"/>
  <c r="F52"/>
  <c r="F51"/>
  <c r="F50"/>
  <c r="F49"/>
  <c r="F48"/>
  <c r="F47"/>
  <c r="F46"/>
  <c r="F45"/>
  <c r="H44"/>
  <c r="G44"/>
  <c r="F43"/>
  <c r="F42"/>
  <c r="F41"/>
  <c r="F40"/>
  <c r="L38"/>
  <c r="L39"/>
  <c r="H38"/>
  <c r="G38"/>
  <c r="F37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6"/>
  <c r="H39"/>
  <c r="G6"/>
  <c r="F5"/>
  <c r="F4"/>
  <c r="G39"/>
  <c r="H98"/>
  <c r="J98"/>
  <c r="J99"/>
  <c r="H61"/>
  <c r="H79"/>
  <c r="F85"/>
  <c r="I98"/>
  <c r="I99"/>
  <c r="F38"/>
  <c r="F63"/>
  <c r="F6"/>
  <c r="F44"/>
  <c r="G61"/>
  <c r="G98"/>
  <c r="L99"/>
  <c r="F60"/>
  <c r="F78"/>
  <c r="F97"/>
  <c r="F98"/>
  <c r="H99"/>
  <c r="H100"/>
  <c r="F79"/>
  <c r="F39"/>
  <c r="G99"/>
  <c r="F61"/>
  <c r="F99"/>
  <c r="G100"/>
  <c r="F100"/>
</calcChain>
</file>

<file path=xl/sharedStrings.xml><?xml version="1.0" encoding="utf-8"?>
<sst xmlns="http://schemas.openxmlformats.org/spreadsheetml/2006/main" count="246" uniqueCount="141">
  <si>
    <t>语言</t>
  </si>
  <si>
    <t>层次</t>
  </si>
  <si>
    <t>专业代码</t>
  </si>
  <si>
    <t>专业</t>
  </si>
  <si>
    <t>学制</t>
  </si>
  <si>
    <t>区  内</t>
  </si>
  <si>
    <t>其中       贫困专项计划</t>
  </si>
  <si>
    <t>其中      4+0应用型人才培养试点工作专项计划</t>
  </si>
  <si>
    <t>学费标准</t>
  </si>
  <si>
    <t>备注</t>
  </si>
  <si>
    <t>合计</t>
  </si>
  <si>
    <t>文科</t>
  </si>
  <si>
    <t>理科</t>
  </si>
  <si>
    <t>汉语言</t>
  </si>
  <si>
    <t>本科一批</t>
  </si>
  <si>
    <t>财务管理</t>
  </si>
  <si>
    <t>020301K</t>
  </si>
  <si>
    <t>金融学</t>
  </si>
  <si>
    <t>其中国家贫困地区专项计划2名，（理）2名</t>
  </si>
  <si>
    <t>本科二批</t>
  </si>
  <si>
    <t>120203K</t>
  </si>
  <si>
    <t>会计学</t>
  </si>
  <si>
    <t>020201K</t>
  </si>
  <si>
    <t>财政学</t>
  </si>
  <si>
    <t>其中南疆单列专项计划5名，（文）2名，（理）3名</t>
  </si>
  <si>
    <t>行政管理</t>
  </si>
  <si>
    <t>020202</t>
  </si>
  <si>
    <t>税收学</t>
  </si>
  <si>
    <t>其中南疆单列专项计划6名，（文）3名，（理）3名</t>
  </si>
  <si>
    <t>020101</t>
  </si>
  <si>
    <t>经济学</t>
  </si>
  <si>
    <t>其中国家贫困地区专项计划2名，（文）1名，（理）1名</t>
  </si>
  <si>
    <t>020401</t>
  </si>
  <si>
    <t>国际经济与贸易</t>
  </si>
  <si>
    <t>要求英语单科成绩不低于95分</t>
  </si>
  <si>
    <t>080901</t>
  </si>
  <si>
    <t>计算机科学与技术</t>
  </si>
  <si>
    <t>070101</t>
  </si>
  <si>
    <t>数学与应用数学</t>
  </si>
  <si>
    <t>020303</t>
  </si>
  <si>
    <t>保险学</t>
  </si>
  <si>
    <t>050201</t>
  </si>
  <si>
    <t>英语</t>
  </si>
  <si>
    <t>要求英语单科成绩不低于100分</t>
  </si>
  <si>
    <t>120901K</t>
  </si>
  <si>
    <t>旅游管理</t>
  </si>
  <si>
    <t>电子商务</t>
  </si>
  <si>
    <t>工商管理</t>
  </si>
  <si>
    <t>120206</t>
  </si>
  <si>
    <t>人力资源管理</t>
  </si>
  <si>
    <t>物流管理</t>
  </si>
  <si>
    <t>050301</t>
  </si>
  <si>
    <t>新闻学</t>
  </si>
  <si>
    <t>050101</t>
  </si>
  <si>
    <t>汉语言文学</t>
  </si>
  <si>
    <t>信息管理与信息系统</t>
  </si>
  <si>
    <t>071201</t>
  </si>
  <si>
    <t>统计学</t>
  </si>
  <si>
    <t>020102</t>
  </si>
  <si>
    <t>经济统计学</t>
  </si>
  <si>
    <t>其中南疆单列专项计划4名，（理）4名</t>
  </si>
  <si>
    <t>050104</t>
  </si>
  <si>
    <t>中国少数民族语言文学（维吾尔语言）</t>
  </si>
  <si>
    <t>民汉双语翻译人才培养计划</t>
  </si>
  <si>
    <t>050103</t>
  </si>
  <si>
    <t>汉语国际教育</t>
  </si>
  <si>
    <t>要求语文单科成绩不低于110分（民考汉考生语文单科成绩不低于100分）</t>
  </si>
  <si>
    <t>030101</t>
  </si>
  <si>
    <t>法学</t>
  </si>
  <si>
    <t>酒店管理</t>
  </si>
  <si>
    <t>农村区域发展</t>
  </si>
  <si>
    <t>080904K</t>
  </si>
  <si>
    <t>信息安全</t>
  </si>
  <si>
    <t>审计学</t>
  </si>
  <si>
    <t>国际商务</t>
  </si>
  <si>
    <t>020305T</t>
  </si>
  <si>
    <t>金融数学</t>
  </si>
  <si>
    <t>会展经济与管理</t>
  </si>
  <si>
    <t>汉语言总计</t>
  </si>
  <si>
    <t>民语言</t>
  </si>
  <si>
    <t>预科一年，其中国家贫困专项计划2名，（文）1名、（理）1名</t>
  </si>
  <si>
    <t>预科一年</t>
  </si>
  <si>
    <t>050102</t>
  </si>
  <si>
    <t>预科一年，其中南疆单列专项计划6名，（文）4名，（理）2名</t>
  </si>
  <si>
    <t>民语言总计</t>
  </si>
  <si>
    <t>双语班</t>
  </si>
  <si>
    <t>其中国家贫困地区专项计划4名，（理）4名
其中自治区贫困专项计划2名（面向霍城县招生1名，富蕴县招生1名），（理）2名</t>
  </si>
  <si>
    <t>其中自治区贫困专项计划2名（面向奇台县招生2名），（理）2名</t>
  </si>
  <si>
    <t>双语班计划总计</t>
  </si>
  <si>
    <t>其中南疆单列专项计划2名，（理）2名</t>
  </si>
  <si>
    <t>民考汉总计</t>
  </si>
  <si>
    <t>本科计划总计</t>
  </si>
  <si>
    <t>总计</t>
  </si>
  <si>
    <t>注：最终计划以自治区招办公布的为准。</t>
  </si>
  <si>
    <t>外语授课语种为俄语</t>
    <phoneticPr fontId="3" type="noConversion"/>
  </si>
  <si>
    <t>预科一年，外语授课语种为俄语</t>
    <phoneticPr fontId="3" type="noConversion"/>
  </si>
  <si>
    <t>新疆财经大学2017年疆内招生计划一览表</t>
    <phoneticPr fontId="3" type="noConversion"/>
  </si>
  <si>
    <r>
      <t>其中自治区贫困地区专项计划2名（面向霍城县招生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名，博乐市招生1名），（文）</t>
    </r>
    <r>
      <rPr>
        <sz val="9"/>
        <rFont val="宋体"/>
        <charset val="134"/>
      </rPr>
      <t>2</t>
    </r>
    <r>
      <rPr>
        <sz val="9"/>
        <rFont val="宋体"/>
        <charset val="134"/>
      </rPr>
      <t>名</t>
    </r>
    <phoneticPr fontId="3" type="noConversion"/>
  </si>
  <si>
    <r>
      <t>其中国家贫困地区专项计划5名，（理）5名
其中南疆单列专项计划</t>
    </r>
    <r>
      <rPr>
        <sz val="9"/>
        <rFont val="宋体"/>
        <charset val="134"/>
      </rPr>
      <t>4</t>
    </r>
    <r>
      <rPr>
        <sz val="9"/>
        <rFont val="宋体"/>
        <charset val="134"/>
      </rPr>
      <t>名，（理）</t>
    </r>
    <r>
      <rPr>
        <sz val="9"/>
        <rFont val="宋体"/>
        <charset val="134"/>
      </rPr>
      <t>4</t>
    </r>
    <r>
      <rPr>
        <sz val="9"/>
        <rFont val="宋体"/>
        <charset val="134"/>
      </rPr>
      <t>名
其中自治区贫困地区专项计划2名（面向阿勒泰市招生1名，温泉县招生1名），（理）2名</t>
    </r>
    <phoneticPr fontId="3" type="noConversion"/>
  </si>
  <si>
    <r>
      <t>其中自治区贫困地区专项计划2名（面向哈密市伊州区招生</t>
    </r>
    <r>
      <rPr>
        <sz val="9"/>
        <rFont val="宋体"/>
        <charset val="134"/>
      </rPr>
      <t>2</t>
    </r>
    <r>
      <rPr>
        <sz val="9"/>
        <rFont val="宋体"/>
        <charset val="134"/>
      </rPr>
      <t>名），（文）2名</t>
    </r>
    <phoneticPr fontId="3" type="noConversion"/>
  </si>
  <si>
    <r>
      <t>其中南疆单列专项计划2名，（理）2名
其中自治区贫困地区专项计划</t>
    </r>
    <r>
      <rPr>
        <sz val="9"/>
        <rFont val="宋体"/>
        <charset val="134"/>
      </rPr>
      <t>2</t>
    </r>
    <r>
      <rPr>
        <sz val="9"/>
        <rFont val="宋体"/>
        <charset val="134"/>
      </rPr>
      <t>名（面向奇台县招生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名，额敏县招生1名），（理）</t>
    </r>
    <r>
      <rPr>
        <sz val="9"/>
        <rFont val="宋体"/>
        <charset val="134"/>
      </rPr>
      <t>2</t>
    </r>
    <r>
      <rPr>
        <sz val="9"/>
        <rFont val="宋体"/>
        <charset val="134"/>
      </rPr>
      <t>名</t>
    </r>
    <phoneticPr fontId="3" type="noConversion"/>
  </si>
  <si>
    <t>其中自治区贫困地区专项计划2名（面向裕民县招生1名，昭苏县招生1名），（文）2名</t>
    <phoneticPr fontId="3" type="noConversion"/>
  </si>
  <si>
    <t>其中自治区贫困地区专项计划2名（面向和布克塞尔县招生1名，焉耆县招生1名），（文）2名</t>
    <phoneticPr fontId="3" type="noConversion"/>
  </si>
  <si>
    <t>市场营销</t>
    <phoneticPr fontId="3" type="noConversion"/>
  </si>
  <si>
    <r>
      <t>预科一年，其中国家贫困地区专项计划3名，（文）</t>
    </r>
    <r>
      <rPr>
        <sz val="9"/>
        <rFont val="宋体"/>
        <charset val="134"/>
      </rPr>
      <t>2</t>
    </r>
    <r>
      <rPr>
        <sz val="9"/>
        <rFont val="宋体"/>
        <charset val="134"/>
      </rPr>
      <t>名、（理）1名
预科一年，其中自治区贫困专项计划3名（面向额敏县招生1名，阿勒泰市招生1名，博乐市招生1名），（文）3名</t>
    </r>
    <phoneticPr fontId="3" type="noConversion"/>
  </si>
  <si>
    <r>
      <t>预科一年，其中自治区贫困专项计划1名（面向昭苏县招生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名），（理）</t>
    </r>
    <r>
      <rPr>
        <sz val="9"/>
        <rFont val="宋体"/>
        <charset val="134"/>
      </rPr>
      <t>1</t>
    </r>
    <r>
      <rPr>
        <sz val="9"/>
        <rFont val="宋体"/>
        <charset val="134"/>
      </rPr>
      <t>名</t>
    </r>
    <phoneticPr fontId="3" type="noConversion"/>
  </si>
  <si>
    <t>预科一年，其中国家贫困专项计划4名，（文）2名、（理）2名
预科一年，其中自治区贫困专项计划4名（面向哈密市伊州区招生1名，霍城县招生1名，精河县招生1名，木垒县招生1名），（理）4名</t>
    <phoneticPr fontId="3" type="noConversion"/>
  </si>
  <si>
    <r>
      <t>预科一年，其中国家贫困专项计划2名，（文）1名、（理）1名
预科一年，其中自治区贫困专项计划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名（布尔津县招生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名），（文）</t>
    </r>
    <r>
      <rPr>
        <sz val="9"/>
        <rFont val="宋体"/>
        <charset val="134"/>
      </rPr>
      <t>1</t>
    </r>
    <r>
      <rPr>
        <sz val="9"/>
        <rFont val="宋体"/>
        <charset val="134"/>
      </rPr>
      <t>名</t>
    </r>
    <phoneticPr fontId="3" type="noConversion"/>
  </si>
  <si>
    <r>
      <t>预科一年，其中南疆单列专项计划4名，（理）</t>
    </r>
    <r>
      <rPr>
        <sz val="9"/>
        <rFont val="宋体"/>
        <charset val="134"/>
      </rPr>
      <t>4</t>
    </r>
    <r>
      <rPr>
        <sz val="9"/>
        <rFont val="宋体"/>
        <charset val="134"/>
      </rPr>
      <t>名</t>
    </r>
    <phoneticPr fontId="3" type="noConversion"/>
  </si>
  <si>
    <t>新闻学</t>
    <phoneticPr fontId="3" type="noConversion"/>
  </si>
  <si>
    <r>
      <t>0</t>
    </r>
    <r>
      <rPr>
        <sz val="9"/>
        <rFont val="宋体"/>
        <charset val="134"/>
      </rPr>
      <t>50301</t>
    </r>
    <phoneticPr fontId="3" type="noConversion"/>
  </si>
  <si>
    <r>
      <t>预科一年，南疆单列专项计划4名，（文）</t>
    </r>
    <r>
      <rPr>
        <sz val="9"/>
        <rFont val="宋体"/>
        <charset val="134"/>
      </rPr>
      <t>4名</t>
    </r>
    <phoneticPr fontId="3" type="noConversion"/>
  </si>
  <si>
    <t>预科一年，南疆单列专项计划4名，（理）4名</t>
    <phoneticPr fontId="3" type="noConversion"/>
  </si>
  <si>
    <t>行政管理</t>
    <phoneticPr fontId="3" type="noConversion"/>
  </si>
  <si>
    <r>
      <t>1</t>
    </r>
    <r>
      <rPr>
        <sz val="9"/>
        <rFont val="宋体"/>
        <charset val="134"/>
      </rPr>
      <t>20402</t>
    </r>
    <phoneticPr fontId="3" type="noConversion"/>
  </si>
  <si>
    <t>会展经济与管理</t>
    <phoneticPr fontId="3" type="noConversion"/>
  </si>
  <si>
    <r>
      <t>1</t>
    </r>
    <r>
      <rPr>
        <sz val="9"/>
        <rFont val="宋体"/>
        <charset val="134"/>
      </rPr>
      <t>20903</t>
    </r>
    <phoneticPr fontId="3" type="noConversion"/>
  </si>
  <si>
    <r>
      <t>其中国家贫困地区专项计划5名，（理）</t>
    </r>
    <r>
      <rPr>
        <sz val="9"/>
        <rFont val="宋体"/>
        <charset val="134"/>
      </rPr>
      <t>5</t>
    </r>
    <r>
      <rPr>
        <sz val="9"/>
        <rFont val="宋体"/>
        <charset val="134"/>
      </rPr>
      <t>名
其中南疆单列专项计划</t>
    </r>
    <r>
      <rPr>
        <sz val="9"/>
        <rFont val="宋体"/>
        <charset val="134"/>
      </rPr>
      <t>8</t>
    </r>
    <r>
      <rPr>
        <sz val="9"/>
        <rFont val="宋体"/>
        <charset val="134"/>
      </rPr>
      <t>名，（理）</t>
    </r>
    <r>
      <rPr>
        <sz val="9"/>
        <rFont val="宋体"/>
        <charset val="134"/>
      </rPr>
      <t>8</t>
    </r>
    <r>
      <rPr>
        <sz val="9"/>
        <rFont val="宋体"/>
        <charset val="134"/>
      </rPr>
      <t>名</t>
    </r>
    <phoneticPr fontId="3" type="noConversion"/>
  </si>
  <si>
    <r>
      <t>其中国家贫困地区专项计划4名，（理）4名
其中南疆单列专项计划</t>
    </r>
    <r>
      <rPr>
        <sz val="9"/>
        <rFont val="宋体"/>
        <charset val="134"/>
      </rPr>
      <t>10</t>
    </r>
    <r>
      <rPr>
        <sz val="9"/>
        <rFont val="宋体"/>
        <charset val="134"/>
      </rPr>
      <t>名，（理）</t>
    </r>
    <r>
      <rPr>
        <sz val="9"/>
        <rFont val="宋体"/>
        <charset val="134"/>
      </rPr>
      <t>10</t>
    </r>
    <r>
      <rPr>
        <sz val="9"/>
        <rFont val="宋体"/>
        <charset val="134"/>
      </rPr>
      <t>名</t>
    </r>
    <phoneticPr fontId="3" type="noConversion"/>
  </si>
  <si>
    <t>其中自治区贫困专项计划3名（面向哈密市伊州区招生2名，和布克塞尔县招生1名），（理）3名</t>
    <phoneticPr fontId="3" type="noConversion"/>
  </si>
  <si>
    <t>其中自治区贫困专项计划1名（面向哈密市伊吾县招生1名），（理）1名</t>
    <phoneticPr fontId="3" type="noConversion"/>
  </si>
  <si>
    <r>
      <t>其中国家贫困地区专项计划2名，（理）2名
其中自治区贫困专项计划</t>
    </r>
    <r>
      <rPr>
        <sz val="9"/>
        <rFont val="宋体"/>
        <charset val="134"/>
      </rPr>
      <t>2</t>
    </r>
    <r>
      <rPr>
        <sz val="9"/>
        <rFont val="宋体"/>
        <charset val="134"/>
      </rPr>
      <t>名（面向哈巴河县招生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名，塔城市招生1名），（理）</t>
    </r>
    <r>
      <rPr>
        <sz val="9"/>
        <rFont val="宋体"/>
        <charset val="134"/>
      </rPr>
      <t>2</t>
    </r>
    <r>
      <rPr>
        <sz val="9"/>
        <rFont val="宋体"/>
        <charset val="134"/>
      </rPr>
      <t>名</t>
    </r>
    <phoneticPr fontId="3" type="noConversion"/>
  </si>
  <si>
    <t>物流管理</t>
    <phoneticPr fontId="3" type="noConversion"/>
  </si>
  <si>
    <t>120601</t>
    <phoneticPr fontId="3" type="noConversion"/>
  </si>
  <si>
    <r>
      <t>其中4+0应用型人才培养试点工作专项计划30人，（理）</t>
    </r>
    <r>
      <rPr>
        <sz val="9"/>
        <rFont val="宋体"/>
        <charset val="134"/>
      </rPr>
      <t>30</t>
    </r>
    <r>
      <rPr>
        <sz val="9"/>
        <rFont val="宋体"/>
        <charset val="134"/>
      </rPr>
      <t>人</t>
    </r>
    <phoneticPr fontId="3" type="noConversion"/>
  </si>
  <si>
    <r>
      <t>1</t>
    </r>
    <r>
      <rPr>
        <sz val="9"/>
        <rFont val="宋体"/>
        <charset val="134"/>
      </rPr>
      <t>20202</t>
    </r>
    <phoneticPr fontId="3" type="noConversion"/>
  </si>
  <si>
    <t>金融学</t>
    <phoneticPr fontId="3" type="noConversion"/>
  </si>
  <si>
    <r>
      <t>0</t>
    </r>
    <r>
      <rPr>
        <sz val="9"/>
        <rFont val="宋体"/>
        <charset val="134"/>
      </rPr>
      <t>20301K</t>
    </r>
    <phoneticPr fontId="3" type="noConversion"/>
  </si>
  <si>
    <r>
      <t>其中南疆单列专项计划8名，（理）</t>
    </r>
    <r>
      <rPr>
        <sz val="9"/>
        <rFont val="宋体"/>
        <charset val="134"/>
      </rPr>
      <t>8</t>
    </r>
    <r>
      <rPr>
        <sz val="9"/>
        <rFont val="宋体"/>
        <charset val="134"/>
      </rPr>
      <t>名
其中自治区贫困地区专项计划</t>
    </r>
    <r>
      <rPr>
        <sz val="9"/>
        <rFont val="宋体"/>
        <charset val="134"/>
      </rPr>
      <t>4</t>
    </r>
    <r>
      <rPr>
        <sz val="9"/>
        <rFont val="宋体"/>
        <charset val="134"/>
      </rPr>
      <t>名（面向阿勒泰市招生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名，精河县招生1名，焉耆县招生1名，博乐市招生1名），（理）</t>
    </r>
    <r>
      <rPr>
        <sz val="9"/>
        <rFont val="宋体"/>
        <charset val="134"/>
      </rPr>
      <t>4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                         其中高水平运动员1名，（文）1名</t>
    </r>
    <phoneticPr fontId="3" type="noConversion"/>
  </si>
  <si>
    <r>
      <t>其中南疆单列专项计划1</t>
    </r>
    <r>
      <rPr>
        <sz val="9"/>
        <rFont val="宋体"/>
        <charset val="134"/>
      </rPr>
      <t>0</t>
    </r>
    <r>
      <rPr>
        <sz val="9"/>
        <rFont val="宋体"/>
        <charset val="134"/>
      </rPr>
      <t>名，（理）</t>
    </r>
    <r>
      <rPr>
        <sz val="9"/>
        <rFont val="宋体"/>
        <charset val="134"/>
      </rPr>
      <t>10</t>
    </r>
    <r>
      <rPr>
        <sz val="9"/>
        <rFont val="宋体"/>
        <charset val="134"/>
      </rPr>
      <t>名</t>
    </r>
    <phoneticPr fontId="3" type="noConversion"/>
  </si>
  <si>
    <t>本科一批</t>
    <phoneticPr fontId="3" type="noConversion"/>
  </si>
  <si>
    <r>
      <t>其中国家贫困专项计划1名，（文）</t>
    </r>
    <r>
      <rPr>
        <sz val="9"/>
        <rFont val="宋体"/>
        <charset val="134"/>
      </rPr>
      <t>1名</t>
    </r>
    <phoneticPr fontId="3" type="noConversion"/>
  </si>
  <si>
    <r>
      <t>其中自治区贫困专项计划1名（面向霍城县招生</t>
    </r>
    <r>
      <rPr>
        <sz val="9"/>
        <rFont val="宋体"/>
        <charset val="134"/>
      </rPr>
      <t>1名</t>
    </r>
    <r>
      <rPr>
        <sz val="9"/>
        <rFont val="宋体"/>
        <charset val="134"/>
      </rPr>
      <t>），（理）</t>
    </r>
    <r>
      <rPr>
        <sz val="9"/>
        <rFont val="宋体"/>
        <charset val="134"/>
      </rPr>
      <t>1名</t>
    </r>
    <phoneticPr fontId="3" type="noConversion"/>
  </si>
  <si>
    <t>其中自治区贫困专项计划1名(面向额敏县招生1名)，（文）1名</t>
    <phoneticPr fontId="3" type="noConversion"/>
  </si>
  <si>
    <r>
      <t>其中国家贫困专项计划2名，（理）2名
其中自治区贫困专项计划</t>
    </r>
    <r>
      <rPr>
        <sz val="9"/>
        <rFont val="宋体"/>
        <charset val="134"/>
      </rPr>
      <t>1</t>
    </r>
    <r>
      <rPr>
        <sz val="9"/>
        <rFont val="宋体"/>
        <charset val="134"/>
      </rPr>
      <t>名（面向精河县招生1名），（理）</t>
    </r>
    <r>
      <rPr>
        <sz val="9"/>
        <rFont val="宋体"/>
        <charset val="134"/>
      </rPr>
      <t>1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                            其中南疆单列专项计划3名，（理）3名</t>
    </r>
    <phoneticPr fontId="3" type="noConversion"/>
  </si>
  <si>
    <r>
      <t>其中国家贫困专项计划1名，（文）</t>
    </r>
    <r>
      <rPr>
        <sz val="9"/>
        <rFont val="宋体"/>
        <charset val="134"/>
      </rPr>
      <t>1</t>
    </r>
    <r>
      <rPr>
        <sz val="9"/>
        <rFont val="宋体"/>
        <charset val="134"/>
      </rPr>
      <t>名</t>
    </r>
    <phoneticPr fontId="3" type="noConversion"/>
  </si>
  <si>
    <t>本科二批</t>
    <phoneticPr fontId="3" type="noConversion"/>
  </si>
  <si>
    <t>民考汉</t>
    <phoneticPr fontId="3" type="noConversion"/>
  </si>
  <si>
    <r>
      <t>其中南疆单列专项计划4名，（理）</t>
    </r>
    <r>
      <rPr>
        <sz val="9"/>
        <rFont val="宋体"/>
        <charset val="134"/>
      </rPr>
      <t>4</t>
    </r>
    <r>
      <rPr>
        <sz val="9"/>
        <rFont val="宋体"/>
        <charset val="134"/>
      </rPr>
      <t>名</t>
    </r>
    <phoneticPr fontId="3" type="noConversion"/>
  </si>
  <si>
    <r>
      <t>其中国家贫困地区专项计划4名，（文）2名，（理）2名</t>
    </r>
    <r>
      <rPr>
        <sz val="9"/>
        <rFont val="宋体"/>
        <charset val="134"/>
      </rPr>
      <t xml:space="preserve">                                   </t>
    </r>
    <r>
      <rPr>
        <sz val="9"/>
        <rFont val="宋体"/>
        <charset val="134"/>
      </rPr>
      <t>其中自治区贫困地区专项计划</t>
    </r>
    <r>
      <rPr>
        <sz val="9"/>
        <rFont val="宋体"/>
        <charset val="134"/>
      </rPr>
      <t>2名，（理）2名</t>
    </r>
    <phoneticPr fontId="3" type="noConversion"/>
  </si>
  <si>
    <r>
      <t>其中南疆单列专项计划2名，（文）1名，（理）1名其中</t>
    </r>
    <r>
      <rPr>
        <sz val="9"/>
        <rFont val="宋体"/>
        <charset val="134"/>
      </rPr>
      <t>4+0</t>
    </r>
    <r>
      <rPr>
        <sz val="9"/>
        <rFont val="宋体"/>
        <charset val="134"/>
      </rPr>
      <t>应用型人才培养试点工作专项计划</t>
    </r>
    <r>
      <rPr>
        <sz val="9"/>
        <rFont val="宋体"/>
        <charset val="134"/>
      </rPr>
      <t>30</t>
    </r>
    <r>
      <rPr>
        <sz val="9"/>
        <rFont val="宋体"/>
        <charset val="134"/>
      </rPr>
      <t>人，（文）</t>
    </r>
    <r>
      <rPr>
        <sz val="9"/>
        <rFont val="宋体"/>
        <charset val="134"/>
      </rPr>
      <t>15</t>
    </r>
    <r>
      <rPr>
        <sz val="9"/>
        <rFont val="宋体"/>
        <charset val="134"/>
      </rPr>
      <t>人、（理）</t>
    </r>
    <r>
      <rPr>
        <sz val="9"/>
        <rFont val="宋体"/>
        <charset val="134"/>
      </rPr>
      <t>15名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</si>
</sst>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7"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shrinkToFi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05"/>
  <sheetViews>
    <sheetView tabSelected="1" zoomScale="115" zoomScaleNormal="115" workbookViewId="0">
      <pane xSplit="4" ySplit="3" topLeftCell="E4" activePane="bottomRight" state="frozen"/>
      <selection pane="topRight"/>
      <selection pane="bottomLeft"/>
      <selection pane="bottomRight" activeCell="Q11" sqref="Q11"/>
    </sheetView>
  </sheetViews>
  <sheetFormatPr defaultRowHeight="14.25"/>
  <cols>
    <col min="1" max="1" width="6" style="2" customWidth="1"/>
    <col min="2" max="2" width="7.5" style="2" customWidth="1"/>
    <col min="3" max="3" width="7.625" style="3" customWidth="1"/>
    <col min="4" max="4" width="17.625" style="4" customWidth="1"/>
    <col min="5" max="5" width="3.75" style="2" customWidth="1"/>
    <col min="6" max="6" width="5.25" style="5" customWidth="1"/>
    <col min="7" max="7" width="4.75" style="5" customWidth="1"/>
    <col min="8" max="8" width="5.375" style="5" customWidth="1"/>
    <col min="9" max="9" width="5.125" style="5" customWidth="1"/>
    <col min="10" max="10" width="5.25" style="5" customWidth="1"/>
    <col min="11" max="11" width="5.5" style="5" customWidth="1"/>
    <col min="12" max="12" width="5" style="5" customWidth="1"/>
    <col min="13" max="13" width="4.5" style="6" customWidth="1"/>
    <col min="14" max="14" width="34.75" style="7" bestFit="1" customWidth="1"/>
    <col min="15" max="18" width="9" style="5"/>
    <col min="19" max="19" width="22.25" style="5" customWidth="1"/>
    <col min="20" max="223" width="9" style="5"/>
  </cols>
  <sheetData>
    <row r="1" spans="1:223" ht="30.95" customHeight="1">
      <c r="A1" s="46" t="s">
        <v>96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</row>
    <row r="2" spans="1:223" ht="51" customHeight="1">
      <c r="A2" s="45" t="s">
        <v>0</v>
      </c>
      <c r="B2" s="45" t="s">
        <v>1</v>
      </c>
      <c r="C2" s="55" t="s">
        <v>2</v>
      </c>
      <c r="D2" s="56" t="s">
        <v>3</v>
      </c>
      <c r="E2" s="45" t="s">
        <v>4</v>
      </c>
      <c r="F2" s="49" t="s">
        <v>5</v>
      </c>
      <c r="G2" s="50"/>
      <c r="H2" s="50"/>
      <c r="I2" s="51" t="s">
        <v>6</v>
      </c>
      <c r="J2" s="52"/>
      <c r="K2" s="42" t="s">
        <v>7</v>
      </c>
      <c r="L2" s="42"/>
      <c r="M2" s="41" t="s">
        <v>8</v>
      </c>
      <c r="N2" s="45" t="s">
        <v>9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</row>
    <row r="3" spans="1:223" ht="35.25" customHeight="1">
      <c r="A3" s="45"/>
      <c r="B3" s="45"/>
      <c r="C3" s="55"/>
      <c r="D3" s="56"/>
      <c r="E3" s="45"/>
      <c r="F3" s="11" t="s">
        <v>10</v>
      </c>
      <c r="G3" s="11" t="s">
        <v>11</v>
      </c>
      <c r="H3" s="11" t="s">
        <v>12</v>
      </c>
      <c r="I3" s="12" t="s">
        <v>11</v>
      </c>
      <c r="J3" s="12" t="s">
        <v>12</v>
      </c>
      <c r="K3" s="12" t="s">
        <v>11</v>
      </c>
      <c r="L3" s="12" t="s">
        <v>12</v>
      </c>
      <c r="M3" s="42"/>
      <c r="N3" s="4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</row>
    <row r="4" spans="1:223">
      <c r="A4" s="45" t="s">
        <v>13</v>
      </c>
      <c r="B4" s="45" t="s">
        <v>14</v>
      </c>
      <c r="C4" s="13">
        <v>120204</v>
      </c>
      <c r="D4" s="14" t="s">
        <v>15</v>
      </c>
      <c r="E4" s="9">
        <v>4</v>
      </c>
      <c r="F4" s="15">
        <f t="shared" ref="F4:F37" si="0">G4+H4</f>
        <v>66</v>
      </c>
      <c r="G4" s="15">
        <v>18</v>
      </c>
      <c r="H4" s="15">
        <v>48</v>
      </c>
      <c r="I4" s="15"/>
      <c r="J4" s="15"/>
      <c r="K4" s="15"/>
      <c r="L4" s="15"/>
      <c r="M4" s="16">
        <v>3200</v>
      </c>
      <c r="N4" s="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</row>
    <row r="5" spans="1:223" ht="38.1" customHeight="1">
      <c r="A5" s="53"/>
      <c r="B5" s="45"/>
      <c r="C5" s="17" t="s">
        <v>16</v>
      </c>
      <c r="D5" s="14" t="s">
        <v>17</v>
      </c>
      <c r="E5" s="9">
        <v>4</v>
      </c>
      <c r="F5" s="15">
        <f t="shared" si="0"/>
        <v>86</v>
      </c>
      <c r="G5" s="15">
        <v>27</v>
      </c>
      <c r="H5" s="15">
        <v>59</v>
      </c>
      <c r="I5" s="15"/>
      <c r="J5" s="15">
        <v>2</v>
      </c>
      <c r="K5" s="15"/>
      <c r="L5" s="15"/>
      <c r="M5" s="16">
        <v>3200</v>
      </c>
      <c r="N5" s="9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</row>
    <row r="6" spans="1:223">
      <c r="A6" s="53"/>
      <c r="B6" s="53" t="s">
        <v>10</v>
      </c>
      <c r="C6" s="54"/>
      <c r="D6" s="54"/>
      <c r="E6" s="9"/>
      <c r="F6" s="15">
        <f>SUM(F4:F5)</f>
        <v>152</v>
      </c>
      <c r="G6" s="15">
        <f>G4+G5</f>
        <v>45</v>
      </c>
      <c r="H6" s="15">
        <f>H4+H5</f>
        <v>107</v>
      </c>
      <c r="I6" s="15"/>
      <c r="J6" s="15">
        <v>2</v>
      </c>
      <c r="K6" s="15"/>
      <c r="L6" s="15"/>
      <c r="M6" s="18"/>
      <c r="N6" s="19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</row>
    <row r="7" spans="1:223" s="1" customFormat="1" ht="47.1" customHeight="1">
      <c r="A7" s="53"/>
      <c r="B7" s="59" t="s">
        <v>19</v>
      </c>
      <c r="C7" s="13" t="s">
        <v>20</v>
      </c>
      <c r="D7" s="14" t="s">
        <v>21</v>
      </c>
      <c r="E7" s="9">
        <v>4</v>
      </c>
      <c r="F7" s="15">
        <f t="shared" si="0"/>
        <v>127</v>
      </c>
      <c r="G7" s="15">
        <v>35</v>
      </c>
      <c r="H7" s="15">
        <v>92</v>
      </c>
      <c r="I7" s="15">
        <v>2</v>
      </c>
      <c r="J7" s="15">
        <v>4</v>
      </c>
      <c r="K7" s="15"/>
      <c r="L7" s="15"/>
      <c r="M7" s="16">
        <v>3200</v>
      </c>
      <c r="N7" s="9" t="s">
        <v>139</v>
      </c>
    </row>
    <row r="8" spans="1:223">
      <c r="A8" s="53"/>
      <c r="B8" s="57"/>
      <c r="C8" s="14" t="s">
        <v>22</v>
      </c>
      <c r="D8" s="14" t="s">
        <v>23</v>
      </c>
      <c r="E8" s="14">
        <v>4</v>
      </c>
      <c r="F8" s="14">
        <f t="shared" si="0"/>
        <v>33</v>
      </c>
      <c r="G8" s="15">
        <v>10</v>
      </c>
      <c r="H8" s="15">
        <v>23</v>
      </c>
      <c r="I8" s="15">
        <v>2</v>
      </c>
      <c r="J8" s="15">
        <v>3</v>
      </c>
      <c r="K8" s="15"/>
      <c r="L8" s="15"/>
      <c r="M8" s="16">
        <v>3200</v>
      </c>
      <c r="N8" s="9" t="s">
        <v>24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</row>
    <row r="9" spans="1:223" ht="22.5">
      <c r="A9" s="53"/>
      <c r="B9" s="57"/>
      <c r="C9" s="14">
        <v>120402</v>
      </c>
      <c r="D9" s="14" t="s">
        <v>25</v>
      </c>
      <c r="E9" s="14">
        <v>4</v>
      </c>
      <c r="F9" s="14">
        <f t="shared" si="0"/>
        <v>80</v>
      </c>
      <c r="G9" s="15">
        <v>24</v>
      </c>
      <c r="H9" s="15">
        <v>56</v>
      </c>
      <c r="I9" s="15">
        <v>2</v>
      </c>
      <c r="J9" s="15"/>
      <c r="K9" s="15"/>
      <c r="L9" s="15"/>
      <c r="M9" s="16">
        <v>3200</v>
      </c>
      <c r="N9" s="9" t="s">
        <v>97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</row>
    <row r="10" spans="1:223">
      <c r="A10" s="53"/>
      <c r="B10" s="57"/>
      <c r="C10" s="14" t="s">
        <v>26</v>
      </c>
      <c r="D10" s="14" t="s">
        <v>27</v>
      </c>
      <c r="E10" s="14">
        <v>4</v>
      </c>
      <c r="F10" s="14">
        <f t="shared" si="0"/>
        <v>32</v>
      </c>
      <c r="G10" s="15">
        <v>10</v>
      </c>
      <c r="H10" s="15">
        <v>22</v>
      </c>
      <c r="I10" s="15">
        <v>3</v>
      </c>
      <c r="J10" s="15">
        <v>3</v>
      </c>
      <c r="K10" s="15"/>
      <c r="L10" s="15"/>
      <c r="M10" s="16">
        <v>3200</v>
      </c>
      <c r="N10" s="9" t="s">
        <v>28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</row>
    <row r="11" spans="1:223" ht="22.5">
      <c r="A11" s="53"/>
      <c r="B11" s="57"/>
      <c r="C11" s="14" t="s">
        <v>29</v>
      </c>
      <c r="D11" s="14" t="s">
        <v>30</v>
      </c>
      <c r="E11" s="14">
        <v>4</v>
      </c>
      <c r="F11" s="14">
        <f t="shared" si="0"/>
        <v>34</v>
      </c>
      <c r="G11" s="15">
        <v>4</v>
      </c>
      <c r="H11" s="15">
        <v>30</v>
      </c>
      <c r="I11" s="15">
        <v>1</v>
      </c>
      <c r="J11" s="15">
        <v>1</v>
      </c>
      <c r="K11" s="15"/>
      <c r="L11" s="15"/>
      <c r="M11" s="16">
        <v>3200</v>
      </c>
      <c r="N11" s="9" t="s">
        <v>31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</row>
    <row r="12" spans="1:223">
      <c r="A12" s="53"/>
      <c r="B12" s="57"/>
      <c r="C12" s="14" t="s">
        <v>32</v>
      </c>
      <c r="D12" s="14" t="s">
        <v>33</v>
      </c>
      <c r="E12" s="14">
        <v>4</v>
      </c>
      <c r="F12" s="14">
        <f t="shared" si="0"/>
        <v>28</v>
      </c>
      <c r="G12" s="15">
        <v>8</v>
      </c>
      <c r="H12" s="15">
        <v>20</v>
      </c>
      <c r="I12" s="15"/>
      <c r="J12" s="15"/>
      <c r="K12" s="15"/>
      <c r="L12" s="15"/>
      <c r="M12" s="16">
        <v>3200</v>
      </c>
      <c r="N12" s="9" t="s">
        <v>34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</row>
    <row r="13" spans="1:223" ht="45">
      <c r="A13" s="53"/>
      <c r="B13" s="57"/>
      <c r="C13" s="14" t="s">
        <v>35</v>
      </c>
      <c r="D13" s="14" t="s">
        <v>36</v>
      </c>
      <c r="E13" s="14">
        <v>4</v>
      </c>
      <c r="F13" s="14">
        <f t="shared" si="0"/>
        <v>35</v>
      </c>
      <c r="G13" s="15"/>
      <c r="H13" s="15">
        <v>35</v>
      </c>
      <c r="I13" s="15"/>
      <c r="J13" s="15">
        <v>11</v>
      </c>
      <c r="K13" s="15"/>
      <c r="L13" s="15"/>
      <c r="M13" s="16">
        <v>3500</v>
      </c>
      <c r="N13" s="9" t="s">
        <v>98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</row>
    <row r="14" spans="1:223">
      <c r="A14" s="53"/>
      <c r="B14" s="57"/>
      <c r="C14" s="14" t="s">
        <v>37</v>
      </c>
      <c r="D14" s="14" t="s">
        <v>38</v>
      </c>
      <c r="E14" s="14">
        <v>4</v>
      </c>
      <c r="F14" s="14">
        <f t="shared" si="0"/>
        <v>29</v>
      </c>
      <c r="G14" s="15"/>
      <c r="H14" s="15">
        <v>29</v>
      </c>
      <c r="I14" s="15"/>
      <c r="J14" s="15"/>
      <c r="K14" s="15"/>
      <c r="L14" s="15"/>
      <c r="M14" s="16">
        <v>3500</v>
      </c>
      <c r="N14" s="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</row>
    <row r="15" spans="1:223">
      <c r="A15" s="53"/>
      <c r="B15" s="57"/>
      <c r="C15" s="14" t="s">
        <v>39</v>
      </c>
      <c r="D15" s="14" t="s">
        <v>40</v>
      </c>
      <c r="E15" s="14">
        <v>4</v>
      </c>
      <c r="F15" s="14">
        <f t="shared" si="0"/>
        <v>20</v>
      </c>
      <c r="G15" s="15">
        <v>6</v>
      </c>
      <c r="H15" s="15">
        <v>14</v>
      </c>
      <c r="I15" s="15"/>
      <c r="J15" s="15"/>
      <c r="K15" s="15"/>
      <c r="L15" s="15"/>
      <c r="M15" s="16">
        <v>3200</v>
      </c>
      <c r="N15" s="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</row>
    <row r="16" spans="1:223">
      <c r="A16" s="53"/>
      <c r="B16" s="57"/>
      <c r="C16" s="14" t="s">
        <v>41</v>
      </c>
      <c r="D16" s="14" t="s">
        <v>42</v>
      </c>
      <c r="E16" s="14">
        <v>4</v>
      </c>
      <c r="F16" s="14">
        <f t="shared" si="0"/>
        <v>48</v>
      </c>
      <c r="G16" s="15">
        <v>24</v>
      </c>
      <c r="H16" s="15">
        <v>24</v>
      </c>
      <c r="I16" s="15"/>
      <c r="J16" s="15"/>
      <c r="K16" s="15"/>
      <c r="L16" s="15"/>
      <c r="M16" s="16">
        <v>3800</v>
      </c>
      <c r="N16" s="9" t="s">
        <v>43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</row>
    <row r="17" spans="1:223">
      <c r="A17" s="53"/>
      <c r="B17" s="57"/>
      <c r="C17" s="14" t="s">
        <v>44</v>
      </c>
      <c r="D17" s="14" t="s">
        <v>45</v>
      </c>
      <c r="E17" s="14">
        <v>4</v>
      </c>
      <c r="F17" s="14">
        <f t="shared" si="0"/>
        <v>32</v>
      </c>
      <c r="G17" s="15">
        <v>16</v>
      </c>
      <c r="H17" s="15">
        <v>16</v>
      </c>
      <c r="I17" s="15"/>
      <c r="J17" s="15"/>
      <c r="K17" s="15"/>
      <c r="L17" s="15"/>
      <c r="M17" s="16">
        <v>3200</v>
      </c>
      <c r="N17" s="9"/>
      <c r="O17"/>
      <c r="P17"/>
      <c r="Q17"/>
      <c r="R17"/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</row>
    <row r="18" spans="1:223">
      <c r="A18" s="53"/>
      <c r="B18" s="57"/>
      <c r="C18" s="14">
        <v>120801</v>
      </c>
      <c r="D18" s="14" t="s">
        <v>46</v>
      </c>
      <c r="E18" s="14">
        <v>4</v>
      </c>
      <c r="F18" s="14">
        <f t="shared" si="0"/>
        <v>32</v>
      </c>
      <c r="G18" s="15"/>
      <c r="H18" s="15">
        <v>32</v>
      </c>
      <c r="I18" s="15"/>
      <c r="J18" s="15"/>
      <c r="K18" s="15"/>
      <c r="L18" s="15"/>
      <c r="M18" s="16">
        <v>3500</v>
      </c>
      <c r="N18" s="9"/>
      <c r="O18"/>
      <c r="P18"/>
      <c r="Q18"/>
      <c r="R18"/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</row>
    <row r="19" spans="1:223">
      <c r="A19" s="53"/>
      <c r="B19" s="57"/>
      <c r="C19" s="14">
        <v>120201</v>
      </c>
      <c r="D19" s="14" t="s">
        <v>47</v>
      </c>
      <c r="E19" s="14">
        <v>4</v>
      </c>
      <c r="F19" s="14">
        <f t="shared" si="0"/>
        <v>30</v>
      </c>
      <c r="G19" s="15"/>
      <c r="H19" s="15">
        <v>30</v>
      </c>
      <c r="I19" s="15"/>
      <c r="J19" s="15"/>
      <c r="K19" s="15"/>
      <c r="L19" s="15"/>
      <c r="M19" s="16">
        <v>3500</v>
      </c>
      <c r="N19" s="9"/>
      <c r="O19"/>
      <c r="P19"/>
      <c r="Q19"/>
      <c r="R19"/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</row>
    <row r="20" spans="1:223">
      <c r="A20" s="53"/>
      <c r="B20" s="57"/>
      <c r="C20" s="14" t="s">
        <v>48</v>
      </c>
      <c r="D20" s="14" t="s">
        <v>49</v>
      </c>
      <c r="E20" s="14">
        <v>4</v>
      </c>
      <c r="F20" s="14">
        <f t="shared" si="0"/>
        <v>25</v>
      </c>
      <c r="G20" s="15">
        <v>7</v>
      </c>
      <c r="H20" s="15">
        <v>18</v>
      </c>
      <c r="I20" s="15"/>
      <c r="J20" s="15"/>
      <c r="K20" s="15"/>
      <c r="L20" s="15"/>
      <c r="M20" s="16">
        <v>3200</v>
      </c>
      <c r="N20" s="9"/>
      <c r="O20"/>
      <c r="P20"/>
      <c r="Q20"/>
      <c r="R20"/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</row>
    <row r="21" spans="1:223" ht="18" customHeight="1">
      <c r="A21" s="53"/>
      <c r="B21" s="57"/>
      <c r="C21" s="14">
        <v>120601</v>
      </c>
      <c r="D21" s="14" t="s">
        <v>50</v>
      </c>
      <c r="E21" s="14">
        <v>4</v>
      </c>
      <c r="F21" s="14">
        <f t="shared" si="0"/>
        <v>40</v>
      </c>
      <c r="G21" s="15"/>
      <c r="H21" s="15">
        <v>40</v>
      </c>
      <c r="I21" s="15"/>
      <c r="J21" s="15"/>
      <c r="K21" s="15"/>
      <c r="L21" s="15"/>
      <c r="M21" s="16">
        <v>3500</v>
      </c>
      <c r="O21"/>
      <c r="P21"/>
      <c r="Q21"/>
      <c r="R21"/>
      <c r="S21" s="3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</row>
    <row r="22" spans="1:223" ht="22.5">
      <c r="A22" s="53"/>
      <c r="B22" s="57"/>
      <c r="C22" s="14" t="s">
        <v>51</v>
      </c>
      <c r="D22" s="14" t="s">
        <v>52</v>
      </c>
      <c r="E22" s="14">
        <v>4</v>
      </c>
      <c r="F22" s="14">
        <f t="shared" si="0"/>
        <v>43</v>
      </c>
      <c r="G22" s="15">
        <v>43</v>
      </c>
      <c r="H22" s="15"/>
      <c r="I22" s="15">
        <v>2</v>
      </c>
      <c r="J22" s="15"/>
      <c r="K22" s="15"/>
      <c r="L22" s="15"/>
      <c r="M22" s="16">
        <v>3200</v>
      </c>
      <c r="N22" s="9" t="s">
        <v>99</v>
      </c>
      <c r="O22"/>
      <c r="P22"/>
      <c r="Q22"/>
      <c r="R22"/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</row>
    <row r="23" spans="1:223">
      <c r="A23" s="53"/>
      <c r="B23" s="57"/>
      <c r="C23" s="14" t="s">
        <v>53</v>
      </c>
      <c r="D23" s="14" t="s">
        <v>54</v>
      </c>
      <c r="E23" s="14">
        <v>4</v>
      </c>
      <c r="F23" s="14">
        <f t="shared" si="0"/>
        <v>34</v>
      </c>
      <c r="G23" s="15">
        <v>34</v>
      </c>
      <c r="H23" s="15"/>
      <c r="I23" s="15"/>
      <c r="J23" s="15"/>
      <c r="K23" s="15"/>
      <c r="L23" s="15"/>
      <c r="M23" s="16">
        <v>3200</v>
      </c>
      <c r="N23" s="9"/>
      <c r="O23"/>
      <c r="P23"/>
      <c r="Q23"/>
      <c r="R23"/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</row>
    <row r="24" spans="1:223">
      <c r="A24" s="53"/>
      <c r="B24" s="57"/>
      <c r="C24" s="14">
        <v>120102</v>
      </c>
      <c r="D24" s="14" t="s">
        <v>55</v>
      </c>
      <c r="E24" s="14">
        <v>4</v>
      </c>
      <c r="F24" s="14">
        <f t="shared" si="0"/>
        <v>30</v>
      </c>
      <c r="G24" s="15"/>
      <c r="H24" s="15">
        <v>30</v>
      </c>
      <c r="I24" s="15"/>
      <c r="J24" s="15"/>
      <c r="K24" s="15"/>
      <c r="L24" s="15"/>
      <c r="M24" s="16">
        <v>3500</v>
      </c>
      <c r="N24" s="9"/>
      <c r="O24"/>
      <c r="P24"/>
      <c r="Q24"/>
      <c r="R24"/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</row>
    <row r="25" spans="1:223" ht="33.75">
      <c r="A25" s="53"/>
      <c r="B25" s="57"/>
      <c r="C25" s="14" t="s">
        <v>56</v>
      </c>
      <c r="D25" s="14" t="s">
        <v>57</v>
      </c>
      <c r="E25" s="14">
        <v>4</v>
      </c>
      <c r="F25" s="14">
        <f t="shared" si="0"/>
        <v>30</v>
      </c>
      <c r="G25" s="15"/>
      <c r="H25" s="15">
        <v>30</v>
      </c>
      <c r="I25" s="15"/>
      <c r="J25" s="15">
        <v>4</v>
      </c>
      <c r="K25" s="15"/>
      <c r="L25" s="15"/>
      <c r="M25" s="16">
        <v>3500</v>
      </c>
      <c r="N25" s="9" t="s">
        <v>100</v>
      </c>
      <c r="O25"/>
      <c r="P25"/>
      <c r="Q25"/>
      <c r="R25"/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</row>
    <row r="26" spans="1:223">
      <c r="A26" s="53"/>
      <c r="B26" s="57"/>
      <c r="C26" s="14" t="s">
        <v>58</v>
      </c>
      <c r="D26" s="14" t="s">
        <v>59</v>
      </c>
      <c r="E26" s="14">
        <v>4</v>
      </c>
      <c r="F26" s="14">
        <f t="shared" si="0"/>
        <v>40</v>
      </c>
      <c r="G26" s="15"/>
      <c r="H26" s="15">
        <v>40</v>
      </c>
      <c r="I26" s="15"/>
      <c r="J26" s="15">
        <v>4</v>
      </c>
      <c r="K26" s="15"/>
      <c r="L26" s="15"/>
      <c r="M26" s="16">
        <v>3500</v>
      </c>
      <c r="N26" s="9" t="s">
        <v>60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</row>
    <row r="27" spans="1:223">
      <c r="A27" s="53"/>
      <c r="B27" s="57"/>
      <c r="C27" s="14" t="s">
        <v>61</v>
      </c>
      <c r="D27" s="14" t="s">
        <v>62</v>
      </c>
      <c r="E27" s="14">
        <v>4</v>
      </c>
      <c r="F27" s="14">
        <f t="shared" si="0"/>
        <v>40</v>
      </c>
      <c r="G27" s="15">
        <v>20</v>
      </c>
      <c r="H27" s="15">
        <v>20</v>
      </c>
      <c r="I27" s="15"/>
      <c r="J27" s="15"/>
      <c r="K27" s="15"/>
      <c r="L27" s="15"/>
      <c r="M27" s="16">
        <v>0</v>
      </c>
      <c r="N27" s="9" t="s">
        <v>63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</row>
    <row r="28" spans="1:223" ht="36" customHeight="1">
      <c r="A28" s="53"/>
      <c r="B28" s="57"/>
      <c r="C28" s="14" t="s">
        <v>64</v>
      </c>
      <c r="D28" s="14" t="s">
        <v>65</v>
      </c>
      <c r="E28" s="14">
        <v>4</v>
      </c>
      <c r="F28" s="14">
        <f t="shared" si="0"/>
        <v>35</v>
      </c>
      <c r="G28" s="15">
        <v>35</v>
      </c>
      <c r="H28" s="15"/>
      <c r="I28" s="15"/>
      <c r="J28" s="15"/>
      <c r="K28" s="15"/>
      <c r="L28" s="15"/>
      <c r="M28" s="16">
        <v>3200</v>
      </c>
      <c r="N28" s="9" t="s">
        <v>66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</row>
    <row r="29" spans="1:223" ht="22.5">
      <c r="A29" s="53"/>
      <c r="B29" s="57"/>
      <c r="C29" s="14" t="s">
        <v>67</v>
      </c>
      <c r="D29" s="14" t="s">
        <v>68</v>
      </c>
      <c r="E29" s="14">
        <v>4</v>
      </c>
      <c r="F29" s="14">
        <f t="shared" si="0"/>
        <v>29</v>
      </c>
      <c r="G29" s="15">
        <v>15</v>
      </c>
      <c r="H29" s="15">
        <v>14</v>
      </c>
      <c r="I29" s="15">
        <v>2</v>
      </c>
      <c r="J29" s="15"/>
      <c r="K29" s="15"/>
      <c r="L29" s="15"/>
      <c r="M29" s="16">
        <v>3200</v>
      </c>
      <c r="N29" s="9" t="s">
        <v>101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</row>
    <row r="30" spans="1:223" ht="33.75">
      <c r="A30" s="53"/>
      <c r="B30" s="57"/>
      <c r="C30" s="14">
        <v>120902</v>
      </c>
      <c r="D30" s="14" t="s">
        <v>69</v>
      </c>
      <c r="E30" s="14">
        <v>4</v>
      </c>
      <c r="F30" s="14">
        <f t="shared" si="0"/>
        <v>56</v>
      </c>
      <c r="G30" s="15">
        <v>28</v>
      </c>
      <c r="H30" s="15">
        <v>28</v>
      </c>
      <c r="I30" s="15">
        <v>1</v>
      </c>
      <c r="J30" s="15">
        <v>1</v>
      </c>
      <c r="K30" s="15">
        <v>15</v>
      </c>
      <c r="L30" s="15">
        <v>15</v>
      </c>
      <c r="M30" s="16">
        <v>3200</v>
      </c>
      <c r="N30" s="9" t="s">
        <v>140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</row>
    <row r="31" spans="1:223" ht="22.5">
      <c r="A31" s="53"/>
      <c r="B31" s="57"/>
      <c r="C31" s="14">
        <v>120302</v>
      </c>
      <c r="D31" s="14" t="s">
        <v>70</v>
      </c>
      <c r="E31" s="14">
        <v>4</v>
      </c>
      <c r="F31" s="14">
        <f t="shared" si="0"/>
        <v>34</v>
      </c>
      <c r="G31" s="15">
        <v>10</v>
      </c>
      <c r="H31" s="15">
        <v>24</v>
      </c>
      <c r="I31" s="10">
        <v>2</v>
      </c>
      <c r="J31" s="10"/>
      <c r="K31" s="15"/>
      <c r="L31" s="15"/>
      <c r="M31" s="10">
        <v>3200</v>
      </c>
      <c r="N31" s="9" t="s">
        <v>102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</row>
    <row r="32" spans="1:223">
      <c r="A32" s="53"/>
      <c r="B32" s="57"/>
      <c r="C32" s="14" t="s">
        <v>71</v>
      </c>
      <c r="D32" s="14" t="s">
        <v>72</v>
      </c>
      <c r="E32" s="14">
        <v>4</v>
      </c>
      <c r="F32" s="14">
        <f t="shared" si="0"/>
        <v>34</v>
      </c>
      <c r="G32" s="15"/>
      <c r="H32" s="15">
        <v>34</v>
      </c>
      <c r="I32" s="10"/>
      <c r="J32" s="10"/>
      <c r="K32" s="15"/>
      <c r="L32" s="15"/>
      <c r="M32" s="10">
        <v>3500</v>
      </c>
      <c r="N32" s="10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</row>
    <row r="33" spans="1:223">
      <c r="A33" s="53"/>
      <c r="B33" s="57"/>
      <c r="C33" s="14">
        <v>120207</v>
      </c>
      <c r="D33" s="14" t="s">
        <v>73</v>
      </c>
      <c r="E33" s="14">
        <v>4</v>
      </c>
      <c r="F33" s="14">
        <f t="shared" si="0"/>
        <v>25</v>
      </c>
      <c r="G33" s="15">
        <v>7</v>
      </c>
      <c r="H33" s="15">
        <v>18</v>
      </c>
      <c r="I33" s="10"/>
      <c r="J33" s="10"/>
      <c r="K33" s="15"/>
      <c r="L33" s="15"/>
      <c r="M33" s="10">
        <v>3200</v>
      </c>
      <c r="N33" s="10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</row>
    <row r="34" spans="1:223">
      <c r="A34" s="53"/>
      <c r="B34" s="57"/>
      <c r="C34" s="14">
        <v>120205</v>
      </c>
      <c r="D34" s="14" t="s">
        <v>74</v>
      </c>
      <c r="E34" s="14">
        <v>4</v>
      </c>
      <c r="F34" s="14">
        <f t="shared" si="0"/>
        <v>30</v>
      </c>
      <c r="G34" s="15">
        <v>9</v>
      </c>
      <c r="H34" s="15">
        <v>21</v>
      </c>
      <c r="I34" s="10"/>
      <c r="J34" s="10"/>
      <c r="K34" s="15"/>
      <c r="L34" s="15"/>
      <c r="M34" s="10">
        <v>3200</v>
      </c>
      <c r="N34" s="10" t="s">
        <v>94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</row>
    <row r="35" spans="1:223">
      <c r="A35" s="53"/>
      <c r="B35" s="57"/>
      <c r="C35" s="14" t="s">
        <v>75</v>
      </c>
      <c r="D35" s="14" t="s">
        <v>76</v>
      </c>
      <c r="E35" s="14">
        <v>4</v>
      </c>
      <c r="F35" s="14">
        <f t="shared" si="0"/>
        <v>25</v>
      </c>
      <c r="G35" s="15"/>
      <c r="H35" s="15">
        <v>25</v>
      </c>
      <c r="I35" s="10"/>
      <c r="J35" s="10"/>
      <c r="K35" s="20"/>
      <c r="L35" s="20"/>
      <c r="M35" s="10">
        <v>3500</v>
      </c>
      <c r="N35" s="10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</row>
    <row r="36" spans="1:223">
      <c r="A36" s="53"/>
      <c r="B36" s="57"/>
      <c r="C36" s="14">
        <v>120202</v>
      </c>
      <c r="D36" s="14" t="s">
        <v>103</v>
      </c>
      <c r="E36" s="14">
        <v>4</v>
      </c>
      <c r="F36" s="14">
        <v>28</v>
      </c>
      <c r="G36" s="15">
        <v>8</v>
      </c>
      <c r="H36" s="15">
        <v>20</v>
      </c>
      <c r="I36" s="10"/>
      <c r="J36" s="10"/>
      <c r="K36" s="20"/>
      <c r="L36" s="20"/>
      <c r="M36" s="10">
        <v>3200</v>
      </c>
      <c r="N36" s="10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</row>
    <row r="37" spans="1:223">
      <c r="A37" s="53"/>
      <c r="B37" s="58"/>
      <c r="C37" s="14">
        <v>120903</v>
      </c>
      <c r="D37" s="14" t="s">
        <v>77</v>
      </c>
      <c r="E37" s="14">
        <v>4</v>
      </c>
      <c r="F37" s="14">
        <f t="shared" si="0"/>
        <v>39</v>
      </c>
      <c r="G37" s="15">
        <v>19</v>
      </c>
      <c r="H37" s="15">
        <v>20</v>
      </c>
      <c r="I37" s="10"/>
      <c r="J37" s="10"/>
      <c r="K37" s="15"/>
      <c r="L37" s="15"/>
      <c r="M37" s="10">
        <v>3200</v>
      </c>
      <c r="N37" s="10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</row>
    <row r="38" spans="1:223">
      <c r="A38" s="53"/>
      <c r="B38" s="43" t="s">
        <v>10</v>
      </c>
      <c r="C38" s="43"/>
      <c r="D38" s="43"/>
      <c r="E38" s="21"/>
      <c r="F38" s="34">
        <f>SUM(F7:F37)</f>
        <v>1177</v>
      </c>
      <c r="G38" s="15">
        <f>SUM(G7:G37)</f>
        <v>372</v>
      </c>
      <c r="H38" s="15">
        <f>SUM(H7:H37)</f>
        <v>805</v>
      </c>
      <c r="I38" s="15">
        <v>17</v>
      </c>
      <c r="J38" s="15">
        <v>31</v>
      </c>
      <c r="K38" s="22">
        <v>15</v>
      </c>
      <c r="L38" s="22">
        <f>SUM(L4:L37)</f>
        <v>15</v>
      </c>
      <c r="M38" s="16"/>
      <c r="N38" s="9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</row>
    <row r="39" spans="1:223">
      <c r="A39" s="53"/>
      <c r="B39" s="44" t="s">
        <v>78</v>
      </c>
      <c r="C39" s="44"/>
      <c r="D39" s="44"/>
      <c r="E39" s="19"/>
      <c r="F39" s="18">
        <f>F38+F6</f>
        <v>1329</v>
      </c>
      <c r="G39" s="11">
        <f>G6+G38</f>
        <v>417</v>
      </c>
      <c r="H39" s="11">
        <f>H6+H38</f>
        <v>912</v>
      </c>
      <c r="I39" s="11">
        <v>17</v>
      </c>
      <c r="J39" s="11">
        <v>33</v>
      </c>
      <c r="K39" s="11">
        <v>15</v>
      </c>
      <c r="L39" s="11">
        <f>L38+L6</f>
        <v>15</v>
      </c>
      <c r="M39" s="16"/>
      <c r="N39" s="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</row>
    <row r="40" spans="1:223" ht="56.25">
      <c r="A40" s="60" t="s">
        <v>79</v>
      </c>
      <c r="B40" s="59" t="s">
        <v>14</v>
      </c>
      <c r="C40" s="13">
        <v>120204</v>
      </c>
      <c r="D40" s="14" t="s">
        <v>15</v>
      </c>
      <c r="E40" s="9">
        <v>4</v>
      </c>
      <c r="F40" s="15">
        <f t="shared" ref="F40:F60" si="1">G40+H40</f>
        <v>80</v>
      </c>
      <c r="G40" s="15">
        <v>24</v>
      </c>
      <c r="H40" s="15">
        <v>56</v>
      </c>
      <c r="I40" s="15">
        <v>5</v>
      </c>
      <c r="J40" s="15">
        <v>1</v>
      </c>
      <c r="K40" s="23"/>
      <c r="L40" s="23"/>
      <c r="M40" s="16">
        <v>3200</v>
      </c>
      <c r="N40" s="9" t="s">
        <v>104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</row>
    <row r="41" spans="1:223" ht="22.5">
      <c r="A41" s="61"/>
      <c r="B41" s="57"/>
      <c r="C41" s="13" t="s">
        <v>16</v>
      </c>
      <c r="D41" s="14" t="s">
        <v>17</v>
      </c>
      <c r="E41" s="9">
        <v>4</v>
      </c>
      <c r="F41" s="15">
        <f t="shared" si="1"/>
        <v>40</v>
      </c>
      <c r="G41" s="15">
        <v>12</v>
      </c>
      <c r="H41" s="15">
        <v>28</v>
      </c>
      <c r="I41" s="15">
        <v>1</v>
      </c>
      <c r="J41" s="15">
        <v>1</v>
      </c>
      <c r="K41" s="23"/>
      <c r="L41" s="23"/>
      <c r="M41" s="16">
        <v>3200</v>
      </c>
      <c r="N41" s="9" t="s">
        <v>80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</row>
    <row r="42" spans="1:223" ht="22.5">
      <c r="A42" s="61"/>
      <c r="B42" s="57"/>
      <c r="C42" s="24" t="s">
        <v>32</v>
      </c>
      <c r="D42" s="14" t="s">
        <v>33</v>
      </c>
      <c r="E42" s="9">
        <v>4</v>
      </c>
      <c r="F42" s="15">
        <f t="shared" si="1"/>
        <v>40</v>
      </c>
      <c r="G42" s="15">
        <v>12</v>
      </c>
      <c r="H42" s="15">
        <v>28</v>
      </c>
      <c r="I42" s="15"/>
      <c r="J42" s="15">
        <v>1</v>
      </c>
      <c r="K42" s="15"/>
      <c r="L42" s="15"/>
      <c r="M42" s="16">
        <v>3200</v>
      </c>
      <c r="N42" s="25" t="s">
        <v>105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</row>
    <row r="43" spans="1:223">
      <c r="A43" s="61"/>
      <c r="B43" s="57"/>
      <c r="C43" s="13" t="s">
        <v>67</v>
      </c>
      <c r="D43" s="14" t="s">
        <v>68</v>
      </c>
      <c r="E43" s="9">
        <v>4</v>
      </c>
      <c r="F43" s="15">
        <f t="shared" si="1"/>
        <v>40</v>
      </c>
      <c r="G43" s="15">
        <v>20</v>
      </c>
      <c r="H43" s="15">
        <v>20</v>
      </c>
      <c r="I43" s="15"/>
      <c r="J43" s="15"/>
      <c r="K43" s="15"/>
      <c r="L43" s="15"/>
      <c r="M43" s="16">
        <v>3200</v>
      </c>
      <c r="N43" s="9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</row>
    <row r="44" spans="1:223">
      <c r="A44" s="61"/>
      <c r="B44" s="53" t="s">
        <v>10</v>
      </c>
      <c r="C44" s="53"/>
      <c r="D44" s="53"/>
      <c r="E44" s="9"/>
      <c r="F44" s="15">
        <f t="shared" si="1"/>
        <v>200</v>
      </c>
      <c r="G44" s="15">
        <f>SUM(G40:G43)</f>
        <v>68</v>
      </c>
      <c r="H44" s="15">
        <f>SUM(H40:H43)</f>
        <v>132</v>
      </c>
      <c r="I44" s="15">
        <v>6</v>
      </c>
      <c r="J44" s="15">
        <v>3</v>
      </c>
      <c r="K44" s="15"/>
      <c r="L44" s="15"/>
      <c r="M44" s="16"/>
      <c r="N44" s="9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</row>
    <row r="45" spans="1:223" ht="56.25">
      <c r="A45" s="61"/>
      <c r="B45" s="59" t="s">
        <v>19</v>
      </c>
      <c r="C45" s="13" t="s">
        <v>20</v>
      </c>
      <c r="D45" s="14" t="s">
        <v>21</v>
      </c>
      <c r="E45" s="9">
        <v>4</v>
      </c>
      <c r="F45" s="15">
        <f t="shared" si="1"/>
        <v>80</v>
      </c>
      <c r="G45" s="15">
        <v>24</v>
      </c>
      <c r="H45" s="15">
        <v>56</v>
      </c>
      <c r="I45" s="15">
        <v>2</v>
      </c>
      <c r="J45" s="15">
        <v>6</v>
      </c>
      <c r="K45" s="15"/>
      <c r="L45" s="15"/>
      <c r="M45" s="16">
        <v>3200</v>
      </c>
      <c r="N45" s="9" t="s">
        <v>106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</row>
    <row r="46" spans="1:223" ht="45">
      <c r="A46" s="61"/>
      <c r="B46" s="57"/>
      <c r="C46" s="21" t="s">
        <v>22</v>
      </c>
      <c r="D46" s="14" t="s">
        <v>23</v>
      </c>
      <c r="E46" s="9">
        <v>4</v>
      </c>
      <c r="F46" s="15">
        <f t="shared" si="1"/>
        <v>40</v>
      </c>
      <c r="G46" s="15">
        <v>12</v>
      </c>
      <c r="H46" s="15">
        <v>28</v>
      </c>
      <c r="I46" s="15">
        <v>2</v>
      </c>
      <c r="J46" s="15">
        <v>1</v>
      </c>
      <c r="K46" s="15"/>
      <c r="L46" s="15"/>
      <c r="M46" s="16">
        <v>3200</v>
      </c>
      <c r="N46" s="9" t="s">
        <v>107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</row>
    <row r="47" spans="1:223" ht="22.5">
      <c r="A47" s="61"/>
      <c r="B47" s="57"/>
      <c r="C47" s="13" t="s">
        <v>29</v>
      </c>
      <c r="D47" s="14" t="s">
        <v>30</v>
      </c>
      <c r="E47" s="9">
        <v>4</v>
      </c>
      <c r="F47" s="15">
        <f t="shared" si="1"/>
        <v>40</v>
      </c>
      <c r="G47" s="15">
        <v>12</v>
      </c>
      <c r="H47" s="15">
        <v>28</v>
      </c>
      <c r="I47" s="15">
        <v>1</v>
      </c>
      <c r="J47" s="15">
        <v>1</v>
      </c>
      <c r="K47" s="15"/>
      <c r="L47" s="15"/>
      <c r="M47" s="16">
        <v>3200</v>
      </c>
      <c r="N47" s="9" t="s">
        <v>80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</row>
    <row r="48" spans="1:223">
      <c r="A48" s="61"/>
      <c r="B48" s="57"/>
      <c r="C48" s="13">
        <v>120205</v>
      </c>
      <c r="D48" s="14" t="s">
        <v>74</v>
      </c>
      <c r="E48" s="9">
        <v>4</v>
      </c>
      <c r="F48" s="15">
        <f t="shared" si="1"/>
        <v>40</v>
      </c>
      <c r="G48" s="15">
        <v>12</v>
      </c>
      <c r="H48" s="15">
        <v>28</v>
      </c>
      <c r="I48" s="15"/>
      <c r="J48" s="15"/>
      <c r="K48" s="15"/>
      <c r="L48" s="15"/>
      <c r="M48" s="16">
        <v>3200</v>
      </c>
      <c r="N48" s="9" t="s">
        <v>95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</row>
    <row r="49" spans="1:223">
      <c r="A49" s="61"/>
      <c r="B49" s="57"/>
      <c r="C49" s="13" t="s">
        <v>71</v>
      </c>
      <c r="D49" s="14" t="s">
        <v>72</v>
      </c>
      <c r="E49" s="9">
        <v>4</v>
      </c>
      <c r="F49" s="15">
        <f t="shared" si="1"/>
        <v>40</v>
      </c>
      <c r="G49" s="15">
        <v>0</v>
      </c>
      <c r="H49" s="15">
        <v>40</v>
      </c>
      <c r="I49" s="15"/>
      <c r="J49" s="15">
        <v>4</v>
      </c>
      <c r="K49" s="15"/>
      <c r="L49" s="15"/>
      <c r="M49" s="16">
        <v>3500</v>
      </c>
      <c r="N49" s="9" t="s">
        <v>108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</row>
    <row r="50" spans="1:223">
      <c r="A50" s="61"/>
      <c r="B50" s="57"/>
      <c r="C50" s="13" t="s">
        <v>44</v>
      </c>
      <c r="D50" s="14" t="s">
        <v>45</v>
      </c>
      <c r="E50" s="9">
        <v>4</v>
      </c>
      <c r="F50" s="15">
        <f t="shared" si="1"/>
        <v>38</v>
      </c>
      <c r="G50" s="15">
        <v>19</v>
      </c>
      <c r="H50" s="15">
        <v>19</v>
      </c>
      <c r="I50" s="15"/>
      <c r="J50" s="15"/>
      <c r="K50" s="15"/>
      <c r="L50" s="15"/>
      <c r="M50" s="16">
        <v>3200</v>
      </c>
      <c r="N50" s="9" t="s">
        <v>81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</row>
    <row r="51" spans="1:223">
      <c r="A51" s="61"/>
      <c r="B51" s="57"/>
      <c r="C51" s="13" t="s">
        <v>110</v>
      </c>
      <c r="D51" s="14" t="s">
        <v>109</v>
      </c>
      <c r="E51" s="9">
        <v>4</v>
      </c>
      <c r="F51" s="15">
        <f t="shared" si="1"/>
        <v>40</v>
      </c>
      <c r="G51" s="15">
        <v>40</v>
      </c>
      <c r="H51" s="15"/>
      <c r="I51" s="15">
        <v>4</v>
      </c>
      <c r="J51" s="15"/>
      <c r="K51" s="15"/>
      <c r="L51" s="15"/>
      <c r="M51" s="16">
        <v>3200</v>
      </c>
      <c r="N51" s="9" t="s">
        <v>111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</row>
    <row r="52" spans="1:223">
      <c r="A52" s="61"/>
      <c r="B52" s="57"/>
      <c r="C52" s="13">
        <v>120201</v>
      </c>
      <c r="D52" s="14" t="s">
        <v>47</v>
      </c>
      <c r="E52" s="9">
        <v>4</v>
      </c>
      <c r="F52" s="15">
        <f t="shared" si="1"/>
        <v>40</v>
      </c>
      <c r="G52" s="15"/>
      <c r="H52" s="15">
        <v>40</v>
      </c>
      <c r="I52" s="15"/>
      <c r="J52" s="15"/>
      <c r="K52" s="15"/>
      <c r="L52" s="15"/>
      <c r="M52" s="16">
        <v>3500</v>
      </c>
      <c r="N52" s="9" t="s">
        <v>81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</row>
    <row r="53" spans="1:223">
      <c r="A53" s="61"/>
      <c r="B53" s="57"/>
      <c r="C53" s="13">
        <v>120102</v>
      </c>
      <c r="D53" s="14" t="s">
        <v>55</v>
      </c>
      <c r="E53" s="9">
        <v>4</v>
      </c>
      <c r="F53" s="15">
        <f t="shared" si="1"/>
        <v>40</v>
      </c>
      <c r="G53" s="15"/>
      <c r="H53" s="15">
        <v>40</v>
      </c>
      <c r="I53" s="15"/>
      <c r="J53" s="15">
        <v>4</v>
      </c>
      <c r="K53" s="15"/>
      <c r="L53" s="15"/>
      <c r="M53" s="16">
        <v>3500</v>
      </c>
      <c r="N53" s="9" t="s">
        <v>112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</row>
    <row r="54" spans="1:223">
      <c r="A54" s="61"/>
      <c r="B54" s="57"/>
      <c r="C54" s="24" t="s">
        <v>58</v>
      </c>
      <c r="D54" s="14" t="s">
        <v>59</v>
      </c>
      <c r="E54" s="9">
        <v>4</v>
      </c>
      <c r="F54" s="15">
        <f t="shared" si="1"/>
        <v>40</v>
      </c>
      <c r="G54" s="15"/>
      <c r="H54" s="15">
        <v>40</v>
      </c>
      <c r="I54" s="15"/>
      <c r="J54" s="15">
        <v>4</v>
      </c>
      <c r="K54" s="15"/>
      <c r="L54" s="15"/>
      <c r="M54" s="16">
        <v>3500</v>
      </c>
      <c r="N54" s="9" t="s">
        <v>108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</row>
    <row r="55" spans="1:223">
      <c r="A55" s="61"/>
      <c r="B55" s="57"/>
      <c r="C55" s="13">
        <v>120302</v>
      </c>
      <c r="D55" s="14" t="s">
        <v>70</v>
      </c>
      <c r="E55" s="9">
        <v>4</v>
      </c>
      <c r="F55" s="15">
        <f t="shared" si="1"/>
        <v>40</v>
      </c>
      <c r="G55" s="15">
        <v>12</v>
      </c>
      <c r="H55" s="15">
        <v>28</v>
      </c>
      <c r="I55" s="15"/>
      <c r="J55" s="15"/>
      <c r="K55" s="15"/>
      <c r="L55" s="15"/>
      <c r="M55" s="16">
        <v>3200</v>
      </c>
      <c r="N55" s="9" t="s">
        <v>81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</row>
    <row r="56" spans="1:223">
      <c r="A56" s="61"/>
      <c r="B56" s="57"/>
      <c r="C56" s="24" t="s">
        <v>39</v>
      </c>
      <c r="D56" s="14" t="s">
        <v>40</v>
      </c>
      <c r="E56" s="9">
        <v>4</v>
      </c>
      <c r="F56" s="15">
        <f t="shared" si="1"/>
        <v>40</v>
      </c>
      <c r="G56" s="15">
        <v>12</v>
      </c>
      <c r="H56" s="15">
        <v>28</v>
      </c>
      <c r="I56" s="15"/>
      <c r="J56" s="15"/>
      <c r="K56" s="15"/>
      <c r="L56" s="15"/>
      <c r="M56" s="16">
        <v>3200</v>
      </c>
      <c r="N56" s="9" t="s">
        <v>81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</row>
    <row r="57" spans="1:223">
      <c r="A57" s="61"/>
      <c r="B57" s="57"/>
      <c r="C57" s="13" t="s">
        <v>114</v>
      </c>
      <c r="D57" s="14" t="s">
        <v>113</v>
      </c>
      <c r="E57" s="9">
        <v>4</v>
      </c>
      <c r="F57" s="15">
        <f t="shared" si="1"/>
        <v>40</v>
      </c>
      <c r="G57" s="15">
        <v>12</v>
      </c>
      <c r="H57" s="15">
        <v>28</v>
      </c>
      <c r="I57" s="15"/>
      <c r="J57" s="15"/>
      <c r="K57" s="15"/>
      <c r="L57" s="15"/>
      <c r="M57" s="16">
        <v>3200</v>
      </c>
      <c r="N57" s="9" t="s">
        <v>81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</row>
    <row r="58" spans="1:223">
      <c r="A58" s="61"/>
      <c r="B58" s="57"/>
      <c r="C58" s="13" t="s">
        <v>116</v>
      </c>
      <c r="D58" s="14" t="s">
        <v>115</v>
      </c>
      <c r="E58" s="9">
        <v>4</v>
      </c>
      <c r="F58" s="15">
        <f t="shared" si="1"/>
        <v>40</v>
      </c>
      <c r="G58" s="15">
        <v>20</v>
      </c>
      <c r="H58" s="15">
        <v>20</v>
      </c>
      <c r="I58" s="15"/>
      <c r="J58" s="15"/>
      <c r="K58" s="15"/>
      <c r="L58" s="15"/>
      <c r="M58" s="16">
        <v>3200</v>
      </c>
      <c r="N58" s="9" t="s">
        <v>81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</row>
    <row r="59" spans="1:223" ht="22.5">
      <c r="A59" s="61"/>
      <c r="B59" s="57"/>
      <c r="C59" s="24" t="s">
        <v>26</v>
      </c>
      <c r="D59" s="14" t="s">
        <v>27</v>
      </c>
      <c r="E59" s="9">
        <v>4</v>
      </c>
      <c r="F59" s="15">
        <f t="shared" si="1"/>
        <v>40</v>
      </c>
      <c r="G59" s="15">
        <v>12</v>
      </c>
      <c r="H59" s="15">
        <v>28</v>
      </c>
      <c r="I59" s="15">
        <v>4</v>
      </c>
      <c r="J59" s="15">
        <v>2</v>
      </c>
      <c r="K59" s="15"/>
      <c r="L59" s="15"/>
      <c r="M59" s="16">
        <v>3200</v>
      </c>
      <c r="N59" s="9" t="s">
        <v>83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</row>
    <row r="60" spans="1:223">
      <c r="A60" s="61"/>
      <c r="B60" s="54" t="s">
        <v>10</v>
      </c>
      <c r="C60" s="54"/>
      <c r="D60" s="54"/>
      <c r="E60" s="9"/>
      <c r="F60" s="15">
        <f t="shared" si="1"/>
        <v>638</v>
      </c>
      <c r="G60" s="15">
        <f>SUM(G45:G59)</f>
        <v>187</v>
      </c>
      <c r="H60" s="15">
        <f>SUM(H45:H59)</f>
        <v>451</v>
      </c>
      <c r="I60" s="15">
        <v>13</v>
      </c>
      <c r="J60" s="15">
        <v>22</v>
      </c>
      <c r="K60" s="15"/>
      <c r="L60" s="15"/>
      <c r="M60" s="16"/>
      <c r="N60" s="9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</row>
    <row r="61" spans="1:223">
      <c r="A61" s="62"/>
      <c r="B61" s="44" t="s">
        <v>84</v>
      </c>
      <c r="C61" s="44"/>
      <c r="D61" s="44"/>
      <c r="E61" s="19"/>
      <c r="F61" s="11">
        <f>F60+F44</f>
        <v>838</v>
      </c>
      <c r="G61" s="11">
        <f>G60+G44</f>
        <v>255</v>
      </c>
      <c r="H61" s="11">
        <f>H60+H44</f>
        <v>583</v>
      </c>
      <c r="I61" s="11">
        <v>19</v>
      </c>
      <c r="J61" s="11">
        <v>25</v>
      </c>
      <c r="K61" s="15"/>
      <c r="L61" s="15"/>
      <c r="M61" s="16"/>
      <c r="N61" s="9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</row>
    <row r="62" spans="1:223" ht="22.5">
      <c r="A62" s="45" t="s">
        <v>85</v>
      </c>
      <c r="B62" s="26" t="s">
        <v>14</v>
      </c>
      <c r="C62" s="24" t="s">
        <v>32</v>
      </c>
      <c r="D62" s="14" t="s">
        <v>33</v>
      </c>
      <c r="E62" s="9">
        <v>4</v>
      </c>
      <c r="F62" s="15">
        <f>SUM(G62:H62)</f>
        <v>50</v>
      </c>
      <c r="G62" s="15"/>
      <c r="H62" s="15">
        <v>50</v>
      </c>
      <c r="I62" s="15"/>
      <c r="J62" s="15">
        <v>13</v>
      </c>
      <c r="K62" s="15"/>
      <c r="L62" s="15"/>
      <c r="M62" s="16">
        <v>3200</v>
      </c>
      <c r="N62" s="9" t="s">
        <v>117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</row>
    <row r="63" spans="1:223">
      <c r="A63" s="53"/>
      <c r="B63" s="54" t="s">
        <v>10</v>
      </c>
      <c r="C63" s="54"/>
      <c r="D63" s="54"/>
      <c r="E63" s="19"/>
      <c r="F63" s="15">
        <f>SUM(F62:F62)</f>
        <v>50</v>
      </c>
      <c r="G63" s="15"/>
      <c r="H63" s="15">
        <f>SUM(H62:H62)</f>
        <v>50</v>
      </c>
      <c r="I63" s="15"/>
      <c r="J63" s="15">
        <v>13</v>
      </c>
      <c r="K63" s="15"/>
      <c r="L63" s="15"/>
      <c r="M63" s="16"/>
      <c r="N63" s="9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</row>
    <row r="64" spans="1:223" ht="33.75">
      <c r="A64" s="53"/>
      <c r="B64" s="59" t="s">
        <v>136</v>
      </c>
      <c r="C64" s="13" t="s">
        <v>29</v>
      </c>
      <c r="D64" s="14" t="s">
        <v>30</v>
      </c>
      <c r="E64" s="9">
        <v>4</v>
      </c>
      <c r="F64" s="15">
        <f>SUM(G64:H64)</f>
        <v>50</v>
      </c>
      <c r="G64" s="15"/>
      <c r="H64" s="15">
        <v>50</v>
      </c>
      <c r="I64" s="15"/>
      <c r="J64" s="15">
        <v>6</v>
      </c>
      <c r="K64" s="15"/>
      <c r="L64" s="15"/>
      <c r="M64" s="16">
        <v>3200</v>
      </c>
      <c r="N64" s="9" t="s">
        <v>86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</row>
    <row r="65" spans="1:223" ht="22.5">
      <c r="A65" s="53"/>
      <c r="B65" s="57"/>
      <c r="C65" s="24" t="s">
        <v>35</v>
      </c>
      <c r="D65" s="14" t="s">
        <v>36</v>
      </c>
      <c r="E65" s="9">
        <v>4</v>
      </c>
      <c r="F65" s="15">
        <f>SUM(G65:H65)</f>
        <v>50</v>
      </c>
      <c r="G65" s="15"/>
      <c r="H65" s="15">
        <v>50</v>
      </c>
      <c r="I65" s="15"/>
      <c r="J65" s="15">
        <v>14</v>
      </c>
      <c r="K65" s="15"/>
      <c r="L65" s="15"/>
      <c r="M65" s="16">
        <v>3500</v>
      </c>
      <c r="N65" s="9" t="s">
        <v>118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</row>
    <row r="66" spans="1:223" ht="22.5">
      <c r="A66" s="53"/>
      <c r="B66" s="57"/>
      <c r="C66" s="13" t="s">
        <v>44</v>
      </c>
      <c r="D66" s="14" t="s">
        <v>45</v>
      </c>
      <c r="E66" s="9">
        <v>4</v>
      </c>
      <c r="F66" s="15">
        <f>SUM(G66:H66)</f>
        <v>50</v>
      </c>
      <c r="G66" s="15"/>
      <c r="H66" s="15">
        <v>50</v>
      </c>
      <c r="I66" s="15"/>
      <c r="J66" s="15">
        <v>3</v>
      </c>
      <c r="K66" s="15"/>
      <c r="L66" s="15"/>
      <c r="M66" s="16">
        <v>3200</v>
      </c>
      <c r="N66" s="9" t="s">
        <v>119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</row>
    <row r="67" spans="1:223" ht="22.5">
      <c r="A67" s="53"/>
      <c r="B67" s="57"/>
      <c r="C67" s="39" t="s">
        <v>123</v>
      </c>
      <c r="D67" s="40" t="s">
        <v>122</v>
      </c>
      <c r="E67" s="9">
        <v>4</v>
      </c>
      <c r="F67" s="15">
        <f>SUM(G67:H67)</f>
        <v>30</v>
      </c>
      <c r="G67" s="15"/>
      <c r="H67" s="15">
        <v>30</v>
      </c>
      <c r="I67" s="15"/>
      <c r="J67" s="15"/>
      <c r="K67" s="15"/>
      <c r="L67" s="15">
        <v>30</v>
      </c>
      <c r="M67" s="16">
        <v>3200</v>
      </c>
      <c r="N67" s="9" t="s">
        <v>124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</row>
    <row r="68" spans="1:223" ht="22.5">
      <c r="A68" s="53"/>
      <c r="B68" s="57"/>
      <c r="C68" s="13" t="s">
        <v>48</v>
      </c>
      <c r="D68" s="14" t="s">
        <v>49</v>
      </c>
      <c r="E68" s="9">
        <v>4</v>
      </c>
      <c r="F68" s="15">
        <f>G68+H68</f>
        <v>50</v>
      </c>
      <c r="G68" s="15"/>
      <c r="H68" s="15">
        <v>50</v>
      </c>
      <c r="I68" s="15"/>
      <c r="J68" s="15">
        <v>1</v>
      </c>
      <c r="K68" s="15"/>
      <c r="L68" s="15"/>
      <c r="M68" s="16">
        <v>3200</v>
      </c>
      <c r="N68" s="9" t="s">
        <v>120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</row>
    <row r="69" spans="1:223" ht="56.25">
      <c r="A69" s="53"/>
      <c r="B69" s="57"/>
      <c r="C69" s="13" t="s">
        <v>20</v>
      </c>
      <c r="D69" s="14" t="s">
        <v>21</v>
      </c>
      <c r="E69" s="9">
        <v>4</v>
      </c>
      <c r="F69" s="15">
        <f t="shared" ref="F69:F77" si="2">SUM(G69:H69)</f>
        <v>90</v>
      </c>
      <c r="G69" s="15">
        <v>1</v>
      </c>
      <c r="H69" s="15">
        <v>89</v>
      </c>
      <c r="I69" s="15"/>
      <c r="J69" s="15">
        <v>12</v>
      </c>
      <c r="K69" s="15"/>
      <c r="L69" s="15"/>
      <c r="M69" s="16">
        <v>3200</v>
      </c>
      <c r="N69" s="9" t="s">
        <v>128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</row>
    <row r="70" spans="1:223" ht="33.75">
      <c r="A70" s="53"/>
      <c r="B70" s="57"/>
      <c r="C70" s="24" t="s">
        <v>26</v>
      </c>
      <c r="D70" s="14" t="s">
        <v>27</v>
      </c>
      <c r="E70" s="9">
        <v>4</v>
      </c>
      <c r="F70" s="15">
        <f t="shared" si="2"/>
        <v>50</v>
      </c>
      <c r="G70" s="15">
        <v>0</v>
      </c>
      <c r="H70" s="15">
        <v>50</v>
      </c>
      <c r="I70" s="15"/>
      <c r="J70" s="15">
        <v>4</v>
      </c>
      <c r="K70" s="15"/>
      <c r="L70" s="15"/>
      <c r="M70" s="16">
        <v>3200</v>
      </c>
      <c r="N70" s="9" t="s">
        <v>121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</row>
    <row r="71" spans="1:223">
      <c r="A71" s="53"/>
      <c r="B71" s="57"/>
      <c r="C71" s="24" t="s">
        <v>58</v>
      </c>
      <c r="D71" s="14" t="s">
        <v>59</v>
      </c>
      <c r="E71" s="9">
        <v>4</v>
      </c>
      <c r="F71" s="15">
        <f t="shared" si="2"/>
        <v>50</v>
      </c>
      <c r="G71" s="15"/>
      <c r="H71" s="15">
        <v>50</v>
      </c>
      <c r="I71" s="15"/>
      <c r="J71" s="15">
        <v>10</v>
      </c>
      <c r="K71" s="15"/>
      <c r="L71" s="15"/>
      <c r="M71" s="16">
        <v>3500</v>
      </c>
      <c r="N71" s="9" t="s">
        <v>129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</row>
    <row r="72" spans="1:223">
      <c r="A72" s="53"/>
      <c r="B72" s="57"/>
      <c r="C72" s="13" t="s">
        <v>82</v>
      </c>
      <c r="D72" s="14" t="s">
        <v>13</v>
      </c>
      <c r="E72" s="9">
        <v>4</v>
      </c>
      <c r="F72" s="15">
        <f t="shared" si="2"/>
        <v>35</v>
      </c>
      <c r="G72" s="15"/>
      <c r="H72" s="15">
        <v>35</v>
      </c>
      <c r="I72" s="15"/>
      <c r="J72" s="15"/>
      <c r="K72" s="15"/>
      <c r="L72" s="15"/>
      <c r="M72" s="16">
        <v>0</v>
      </c>
      <c r="N72" s="9" t="s">
        <v>63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</row>
    <row r="73" spans="1:223" ht="22.5">
      <c r="A73" s="53"/>
      <c r="B73" s="57"/>
      <c r="C73" s="13" t="s">
        <v>75</v>
      </c>
      <c r="D73" s="14" t="s">
        <v>76</v>
      </c>
      <c r="E73" s="9">
        <v>4</v>
      </c>
      <c r="F73" s="15">
        <f t="shared" si="2"/>
        <v>100</v>
      </c>
      <c r="G73" s="15"/>
      <c r="H73" s="15">
        <v>100</v>
      </c>
      <c r="I73" s="15"/>
      <c r="J73" s="15">
        <v>2</v>
      </c>
      <c r="K73" s="15"/>
      <c r="L73" s="15"/>
      <c r="M73" s="16">
        <v>3500</v>
      </c>
      <c r="N73" s="9" t="s">
        <v>87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</row>
    <row r="74" spans="1:223">
      <c r="A74" s="53"/>
      <c r="B74" s="57"/>
      <c r="C74" s="13" t="s">
        <v>67</v>
      </c>
      <c r="D74" s="14" t="s">
        <v>68</v>
      </c>
      <c r="E74" s="9">
        <v>4</v>
      </c>
      <c r="F74" s="15">
        <f t="shared" si="2"/>
        <v>50</v>
      </c>
      <c r="G74" s="15"/>
      <c r="H74" s="15">
        <v>50</v>
      </c>
      <c r="I74" s="15"/>
      <c r="J74" s="15"/>
      <c r="K74" s="15"/>
      <c r="L74" s="15"/>
      <c r="M74" s="16">
        <v>3200</v>
      </c>
      <c r="N74" s="9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</row>
    <row r="75" spans="1:223">
      <c r="A75" s="53"/>
      <c r="B75" s="57"/>
      <c r="C75" s="13" t="s">
        <v>125</v>
      </c>
      <c r="D75" s="14" t="s">
        <v>103</v>
      </c>
      <c r="E75" s="9">
        <v>4</v>
      </c>
      <c r="F75" s="15">
        <f t="shared" si="2"/>
        <v>50</v>
      </c>
      <c r="G75" s="15"/>
      <c r="H75" s="15">
        <v>50</v>
      </c>
      <c r="I75" s="15"/>
      <c r="J75" s="15"/>
      <c r="K75" s="15"/>
      <c r="L75" s="15"/>
      <c r="M75" s="16">
        <v>3200</v>
      </c>
      <c r="N75" s="9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</row>
    <row r="76" spans="1:223">
      <c r="A76" s="53"/>
      <c r="B76" s="57"/>
      <c r="C76" s="13" t="s">
        <v>127</v>
      </c>
      <c r="D76" s="14" t="s">
        <v>126</v>
      </c>
      <c r="E76" s="9">
        <v>4</v>
      </c>
      <c r="F76" s="15">
        <f t="shared" si="2"/>
        <v>50</v>
      </c>
      <c r="G76" s="15"/>
      <c r="H76" s="15">
        <v>50</v>
      </c>
      <c r="I76" s="15"/>
      <c r="J76" s="15"/>
      <c r="K76" s="15"/>
      <c r="L76" s="15"/>
      <c r="M76" s="16">
        <v>3200</v>
      </c>
      <c r="N76" s="9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</row>
    <row r="77" spans="1:223">
      <c r="A77" s="53"/>
      <c r="B77" s="58"/>
      <c r="C77" s="13" t="s">
        <v>51</v>
      </c>
      <c r="D77" s="14" t="s">
        <v>52</v>
      </c>
      <c r="E77" s="9">
        <v>4</v>
      </c>
      <c r="F77" s="15">
        <f t="shared" si="2"/>
        <v>40</v>
      </c>
      <c r="G77" s="15">
        <v>8</v>
      </c>
      <c r="H77" s="15">
        <v>32</v>
      </c>
      <c r="I77" s="15"/>
      <c r="J77" s="15"/>
      <c r="K77" s="15"/>
      <c r="L77" s="15"/>
      <c r="M77" s="16">
        <v>3200</v>
      </c>
      <c r="N77" s="9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</row>
    <row r="78" spans="1:223">
      <c r="A78" s="53"/>
      <c r="B78" s="54" t="s">
        <v>10</v>
      </c>
      <c r="C78" s="54"/>
      <c r="D78" s="54"/>
      <c r="E78" s="9"/>
      <c r="F78" s="15">
        <f t="shared" ref="F78:F97" si="3">G78+H78</f>
        <v>745</v>
      </c>
      <c r="G78" s="15">
        <f>SUM(G64:G77)</f>
        <v>9</v>
      </c>
      <c r="H78" s="15">
        <f>SUM(H64:H77)</f>
        <v>736</v>
      </c>
      <c r="I78" s="10"/>
      <c r="J78" s="10">
        <v>52</v>
      </c>
      <c r="K78" s="15"/>
      <c r="L78" s="15">
        <f>SUM(L62:L77)</f>
        <v>30</v>
      </c>
      <c r="M78" s="10"/>
      <c r="N78" s="9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</row>
    <row r="79" spans="1:223">
      <c r="A79" s="53"/>
      <c r="B79" s="65" t="s">
        <v>88</v>
      </c>
      <c r="C79" s="65"/>
      <c r="D79" s="65"/>
      <c r="E79" s="35"/>
      <c r="F79" s="36">
        <f>F63+F78</f>
        <v>795</v>
      </c>
      <c r="G79" s="36">
        <f>G63+G78</f>
        <v>9</v>
      </c>
      <c r="H79" s="36">
        <f>H63+H78</f>
        <v>786</v>
      </c>
      <c r="I79" s="36"/>
      <c r="J79" s="36">
        <v>65</v>
      </c>
      <c r="K79" s="36"/>
      <c r="L79" s="36">
        <f>L63+L78</f>
        <v>30</v>
      </c>
      <c r="M79" s="27"/>
      <c r="N79" s="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</row>
    <row r="80" spans="1:223">
      <c r="A80" s="59" t="s">
        <v>137</v>
      </c>
      <c r="B80" s="45" t="s">
        <v>130</v>
      </c>
      <c r="C80" s="13" t="s">
        <v>16</v>
      </c>
      <c r="D80" s="14" t="s">
        <v>17</v>
      </c>
      <c r="E80" s="9">
        <v>4</v>
      </c>
      <c r="F80" s="15">
        <f t="shared" si="3"/>
        <v>20</v>
      </c>
      <c r="G80" s="15">
        <v>6</v>
      </c>
      <c r="H80" s="15">
        <v>14</v>
      </c>
      <c r="I80" s="15">
        <v>1</v>
      </c>
      <c r="J80" s="15"/>
      <c r="K80" s="15"/>
      <c r="L80" s="15"/>
      <c r="M80" s="16">
        <v>3200</v>
      </c>
      <c r="N80" s="9" t="s">
        <v>131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</row>
    <row r="81" spans="1:223" ht="22.5">
      <c r="A81" s="57"/>
      <c r="B81" s="45"/>
      <c r="C81" s="24" t="s">
        <v>32</v>
      </c>
      <c r="D81" s="14" t="s">
        <v>33</v>
      </c>
      <c r="E81" s="9">
        <v>4</v>
      </c>
      <c r="F81" s="15">
        <f t="shared" si="3"/>
        <v>10</v>
      </c>
      <c r="G81" s="15">
        <v>3</v>
      </c>
      <c r="H81" s="15">
        <v>7</v>
      </c>
      <c r="I81" s="15"/>
      <c r="J81" s="15">
        <v>1</v>
      </c>
      <c r="K81" s="15"/>
      <c r="L81" s="15"/>
      <c r="M81" s="16">
        <v>3200</v>
      </c>
      <c r="N81" s="9" t="s">
        <v>132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</row>
    <row r="82" spans="1:223" ht="14.25" customHeight="1">
      <c r="A82" s="57"/>
      <c r="B82" s="45"/>
      <c r="C82" s="13" t="s">
        <v>41</v>
      </c>
      <c r="D82" s="14" t="s">
        <v>42</v>
      </c>
      <c r="E82" s="9">
        <v>4</v>
      </c>
      <c r="F82" s="15">
        <f t="shared" si="3"/>
        <v>12</v>
      </c>
      <c r="G82" s="15">
        <v>6</v>
      </c>
      <c r="H82" s="15">
        <v>6</v>
      </c>
      <c r="I82" s="15"/>
      <c r="J82" s="15"/>
      <c r="K82" s="15"/>
      <c r="L82" s="15"/>
      <c r="M82" s="16">
        <v>3800</v>
      </c>
      <c r="N82" s="9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</row>
    <row r="83" spans="1:223">
      <c r="A83" s="57"/>
      <c r="B83" s="45"/>
      <c r="C83" s="13" t="s">
        <v>67</v>
      </c>
      <c r="D83" s="14" t="s">
        <v>68</v>
      </c>
      <c r="E83" s="9">
        <v>4</v>
      </c>
      <c r="F83" s="15">
        <f t="shared" si="3"/>
        <v>5</v>
      </c>
      <c r="G83" s="15">
        <v>3</v>
      </c>
      <c r="H83" s="15">
        <v>2</v>
      </c>
      <c r="I83" s="15"/>
      <c r="J83" s="15"/>
      <c r="K83" s="15"/>
      <c r="L83" s="15"/>
      <c r="M83" s="16">
        <v>3200</v>
      </c>
      <c r="N83" s="9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</row>
    <row r="84" spans="1:223">
      <c r="A84" s="57"/>
      <c r="B84" s="45"/>
      <c r="C84" s="13" t="s">
        <v>51</v>
      </c>
      <c r="D84" s="14" t="s">
        <v>52</v>
      </c>
      <c r="E84" s="9">
        <v>4</v>
      </c>
      <c r="F84" s="15">
        <f t="shared" si="3"/>
        <v>10</v>
      </c>
      <c r="G84" s="15">
        <v>10</v>
      </c>
      <c r="H84" s="15"/>
      <c r="I84" s="15"/>
      <c r="J84" s="15"/>
      <c r="K84" s="15"/>
      <c r="L84" s="15"/>
      <c r="M84" s="16">
        <v>3200</v>
      </c>
      <c r="N84" s="9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</row>
    <row r="85" spans="1:223">
      <c r="A85" s="57"/>
      <c r="B85" s="54" t="s">
        <v>10</v>
      </c>
      <c r="C85" s="54"/>
      <c r="D85" s="54"/>
      <c r="E85" s="9"/>
      <c r="F85" s="9">
        <f t="shared" si="3"/>
        <v>57</v>
      </c>
      <c r="G85" s="9">
        <f>SUM(G80:G84)</f>
        <v>28</v>
      </c>
      <c r="H85" s="9">
        <f>SUM(H80:H84)</f>
        <v>29</v>
      </c>
      <c r="I85" s="15">
        <f>SUM(I80:I84)</f>
        <v>1</v>
      </c>
      <c r="J85" s="15">
        <v>1</v>
      </c>
      <c r="K85" s="15"/>
      <c r="L85" s="15"/>
      <c r="M85" s="16"/>
      <c r="N85" s="9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</row>
    <row r="86" spans="1:223" ht="22.5">
      <c r="A86" s="57"/>
      <c r="B86" s="57" t="s">
        <v>136</v>
      </c>
      <c r="C86" s="13" t="s">
        <v>29</v>
      </c>
      <c r="D86" s="14" t="s">
        <v>30</v>
      </c>
      <c r="E86" s="9">
        <v>4</v>
      </c>
      <c r="F86" s="15">
        <f t="shared" si="3"/>
        <v>10</v>
      </c>
      <c r="G86" s="15">
        <v>3</v>
      </c>
      <c r="H86" s="15">
        <v>7</v>
      </c>
      <c r="I86" s="15">
        <v>1</v>
      </c>
      <c r="J86" s="15"/>
      <c r="K86" s="15"/>
      <c r="L86" s="15"/>
      <c r="M86" s="16">
        <v>3200</v>
      </c>
      <c r="N86" s="9" t="s">
        <v>133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</row>
    <row r="87" spans="1:223" ht="45">
      <c r="A87" s="57"/>
      <c r="B87" s="57"/>
      <c r="C87" s="13" t="s">
        <v>20</v>
      </c>
      <c r="D87" s="14" t="s">
        <v>21</v>
      </c>
      <c r="E87" s="9">
        <v>4</v>
      </c>
      <c r="F87" s="15">
        <f t="shared" si="3"/>
        <v>13</v>
      </c>
      <c r="G87" s="15">
        <v>4</v>
      </c>
      <c r="H87" s="15">
        <v>9</v>
      </c>
      <c r="I87" s="15"/>
      <c r="J87" s="15">
        <v>6</v>
      </c>
      <c r="K87" s="15"/>
      <c r="L87" s="15"/>
      <c r="M87" s="16">
        <v>3200</v>
      </c>
      <c r="N87" s="9" t="s">
        <v>134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</row>
    <row r="88" spans="1:223" ht="15.75" customHeight="1">
      <c r="A88" s="57"/>
      <c r="B88" s="57"/>
      <c r="C88" s="13">
        <v>120205</v>
      </c>
      <c r="D88" s="14" t="s">
        <v>74</v>
      </c>
      <c r="E88" s="9">
        <v>4</v>
      </c>
      <c r="F88" s="15">
        <f t="shared" si="3"/>
        <v>10</v>
      </c>
      <c r="G88" s="15">
        <v>3</v>
      </c>
      <c r="H88" s="15">
        <v>7</v>
      </c>
      <c r="I88" s="15"/>
      <c r="J88" s="15"/>
      <c r="K88" s="15"/>
      <c r="L88" s="15"/>
      <c r="M88" s="16">
        <v>3200</v>
      </c>
      <c r="N88" s="9" t="s">
        <v>94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</row>
    <row r="89" spans="1:223" ht="24" customHeight="1">
      <c r="A89" s="57"/>
      <c r="B89" s="57"/>
      <c r="C89" s="24" t="s">
        <v>39</v>
      </c>
      <c r="D89" s="14" t="s">
        <v>40</v>
      </c>
      <c r="E89" s="9">
        <v>4</v>
      </c>
      <c r="F89" s="15">
        <f t="shared" si="3"/>
        <v>6</v>
      </c>
      <c r="G89" s="15">
        <v>1</v>
      </c>
      <c r="H89" s="15">
        <v>5</v>
      </c>
      <c r="I89" s="15">
        <v>1</v>
      </c>
      <c r="J89" s="15"/>
      <c r="K89" s="15"/>
      <c r="L89" s="15"/>
      <c r="M89" s="16">
        <v>3200</v>
      </c>
      <c r="N89" s="9" t="s">
        <v>135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</row>
    <row r="90" spans="1:223" ht="15" customHeight="1">
      <c r="A90" s="57"/>
      <c r="B90" s="57"/>
      <c r="C90" s="13" t="s">
        <v>44</v>
      </c>
      <c r="D90" s="14" t="s">
        <v>45</v>
      </c>
      <c r="E90" s="9">
        <v>4</v>
      </c>
      <c r="F90" s="15">
        <f t="shared" si="3"/>
        <v>6</v>
      </c>
      <c r="G90" s="15">
        <v>2</v>
      </c>
      <c r="H90" s="15">
        <v>4</v>
      </c>
      <c r="I90" s="15"/>
      <c r="J90" s="15"/>
      <c r="K90" s="15"/>
      <c r="L90" s="15"/>
      <c r="M90" s="16">
        <v>3200</v>
      </c>
      <c r="N90" s="9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</row>
    <row r="91" spans="1:223" ht="17.25" customHeight="1">
      <c r="A91" s="57"/>
      <c r="B91" s="57"/>
      <c r="C91" s="13" t="s">
        <v>37</v>
      </c>
      <c r="D91" s="14" t="s">
        <v>38</v>
      </c>
      <c r="E91" s="9">
        <v>4</v>
      </c>
      <c r="F91" s="15">
        <f t="shared" si="3"/>
        <v>5</v>
      </c>
      <c r="G91" s="15"/>
      <c r="H91" s="15">
        <v>5</v>
      </c>
      <c r="I91" s="15"/>
      <c r="J91" s="15"/>
      <c r="K91" s="15"/>
      <c r="L91" s="15"/>
      <c r="M91" s="16">
        <v>3500</v>
      </c>
      <c r="N91" s="9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</row>
    <row r="92" spans="1:223" ht="11.1" customHeight="1">
      <c r="A92" s="57"/>
      <c r="B92" s="57"/>
      <c r="C92" s="13" t="s">
        <v>48</v>
      </c>
      <c r="D92" s="14" t="s">
        <v>49</v>
      </c>
      <c r="E92" s="9">
        <v>4</v>
      </c>
      <c r="F92" s="15">
        <f t="shared" si="3"/>
        <v>5</v>
      </c>
      <c r="G92" s="15">
        <v>1</v>
      </c>
      <c r="H92" s="15">
        <v>4</v>
      </c>
      <c r="I92" s="15"/>
      <c r="J92" s="15"/>
      <c r="K92" s="15"/>
      <c r="L92" s="15"/>
      <c r="M92" s="16">
        <v>3200</v>
      </c>
      <c r="N92" s="9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</row>
    <row r="93" spans="1:223" ht="11.1" customHeight="1">
      <c r="A93" s="57"/>
      <c r="B93" s="57"/>
      <c r="C93" s="13">
        <v>120902</v>
      </c>
      <c r="D93" s="14" t="s">
        <v>69</v>
      </c>
      <c r="E93" s="9">
        <v>4</v>
      </c>
      <c r="F93" s="15">
        <f t="shared" si="3"/>
        <v>6</v>
      </c>
      <c r="G93" s="15">
        <v>2</v>
      </c>
      <c r="H93" s="15">
        <v>4</v>
      </c>
      <c r="I93" s="15"/>
      <c r="J93" s="15"/>
      <c r="K93" s="15"/>
      <c r="L93" s="15"/>
      <c r="M93" s="16">
        <v>3200</v>
      </c>
      <c r="N93" s="9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</row>
    <row r="94" spans="1:223" ht="11.1" customHeight="1">
      <c r="A94" s="57"/>
      <c r="B94" s="57"/>
      <c r="C94" s="13">
        <v>120302</v>
      </c>
      <c r="D94" s="14" t="s">
        <v>70</v>
      </c>
      <c r="E94" s="9">
        <v>4</v>
      </c>
      <c r="F94" s="15">
        <f t="shared" si="3"/>
        <v>6</v>
      </c>
      <c r="G94" s="10">
        <v>2</v>
      </c>
      <c r="H94" s="10">
        <v>4</v>
      </c>
      <c r="I94" s="10"/>
      <c r="J94" s="10"/>
      <c r="K94" s="15"/>
      <c r="L94" s="15"/>
      <c r="M94" s="9">
        <v>3200</v>
      </c>
      <c r="N94" s="9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</row>
    <row r="95" spans="1:223">
      <c r="A95" s="57"/>
      <c r="B95" s="57"/>
      <c r="C95" s="13" t="s">
        <v>75</v>
      </c>
      <c r="D95" s="10" t="s">
        <v>76</v>
      </c>
      <c r="E95" s="9">
        <v>4</v>
      </c>
      <c r="F95" s="15">
        <f t="shared" si="3"/>
        <v>5</v>
      </c>
      <c r="G95" s="10">
        <v>0</v>
      </c>
      <c r="H95" s="10">
        <v>5</v>
      </c>
      <c r="I95" s="10"/>
      <c r="J95" s="10">
        <v>2</v>
      </c>
      <c r="K95" s="15"/>
      <c r="L95" s="15"/>
      <c r="M95" s="9">
        <v>3500</v>
      </c>
      <c r="N95" s="9" t="s">
        <v>89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</row>
    <row r="96" spans="1:223" ht="11.1" customHeight="1">
      <c r="A96" s="57"/>
      <c r="B96" s="58"/>
      <c r="C96" s="13" t="s">
        <v>125</v>
      </c>
      <c r="D96" s="14" t="s">
        <v>103</v>
      </c>
      <c r="E96" s="9">
        <v>4</v>
      </c>
      <c r="F96" s="15">
        <f t="shared" si="3"/>
        <v>12</v>
      </c>
      <c r="G96" s="10">
        <v>4</v>
      </c>
      <c r="H96" s="10">
        <v>8</v>
      </c>
      <c r="I96" s="10"/>
      <c r="J96" s="10">
        <v>4</v>
      </c>
      <c r="K96" s="15"/>
      <c r="L96" s="15"/>
      <c r="M96" s="9">
        <v>3200</v>
      </c>
      <c r="N96" s="9" t="s">
        <v>138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</row>
    <row r="97" spans="1:223">
      <c r="A97" s="57"/>
      <c r="B97" s="54" t="s">
        <v>10</v>
      </c>
      <c r="C97" s="54"/>
      <c r="D97" s="54"/>
      <c r="E97" s="9"/>
      <c r="F97" s="15">
        <f t="shared" si="3"/>
        <v>84</v>
      </c>
      <c r="G97" s="15">
        <f>SUM(G86:G96)</f>
        <v>22</v>
      </c>
      <c r="H97" s="15">
        <f>SUM(H86:H96)</f>
        <v>62</v>
      </c>
      <c r="I97" s="15">
        <f>SUM(I86:I96)</f>
        <v>2</v>
      </c>
      <c r="J97" s="15">
        <f>SUM(J86:J96)</f>
        <v>12</v>
      </c>
      <c r="K97" s="15"/>
      <c r="L97" s="15"/>
      <c r="M97" s="16"/>
      <c r="N97" s="9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</row>
    <row r="98" spans="1:223">
      <c r="A98" s="58"/>
      <c r="B98" s="44" t="s">
        <v>90</v>
      </c>
      <c r="C98" s="44"/>
      <c r="D98" s="44"/>
      <c r="E98" s="19"/>
      <c r="F98" s="19">
        <f>F97+F85</f>
        <v>141</v>
      </c>
      <c r="G98" s="19">
        <f>G97+G85</f>
        <v>50</v>
      </c>
      <c r="H98" s="19">
        <f>H97+H85</f>
        <v>91</v>
      </c>
      <c r="I98" s="11">
        <f>I85+I97</f>
        <v>3</v>
      </c>
      <c r="J98" s="11">
        <f>J85+J97</f>
        <v>13</v>
      </c>
      <c r="K98" s="15"/>
      <c r="L98" s="15"/>
      <c r="M98" s="16"/>
      <c r="N98" s="9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</row>
    <row r="99" spans="1:223">
      <c r="A99" s="44" t="s">
        <v>91</v>
      </c>
      <c r="B99" s="44"/>
      <c r="C99" s="44"/>
      <c r="D99" s="44"/>
      <c r="E99" s="19"/>
      <c r="F99" s="15">
        <f>SUM(G99:H99)</f>
        <v>3103</v>
      </c>
      <c r="G99" s="15">
        <f t="shared" ref="G99:L99" si="4">G98+G79+G61+G39</f>
        <v>731</v>
      </c>
      <c r="H99" s="15">
        <f t="shared" si="4"/>
        <v>2372</v>
      </c>
      <c r="I99" s="15">
        <f t="shared" si="4"/>
        <v>39</v>
      </c>
      <c r="J99" s="15">
        <f t="shared" si="4"/>
        <v>136</v>
      </c>
      <c r="K99" s="15">
        <f t="shared" si="4"/>
        <v>15</v>
      </c>
      <c r="L99" s="15">
        <f t="shared" si="4"/>
        <v>45</v>
      </c>
      <c r="M99" s="16"/>
      <c r="N99" s="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</row>
    <row r="100" spans="1:223">
      <c r="A100" s="63" t="s">
        <v>92</v>
      </c>
      <c r="B100" s="63"/>
      <c r="C100" s="63"/>
      <c r="D100" s="63"/>
      <c r="E100" s="26"/>
      <c r="F100" s="11">
        <f>SUM(G100:H100)</f>
        <v>3103</v>
      </c>
      <c r="G100" s="28">
        <f>G99</f>
        <v>731</v>
      </c>
      <c r="H100" s="28">
        <f>H99</f>
        <v>2372</v>
      </c>
      <c r="I100" s="28">
        <v>39</v>
      </c>
      <c r="J100" s="28">
        <v>136</v>
      </c>
      <c r="K100" s="28">
        <v>15</v>
      </c>
      <c r="L100" s="28">
        <v>45</v>
      </c>
      <c r="M100" s="29"/>
      <c r="N100" s="3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</row>
    <row r="101" spans="1:223">
      <c r="A101" s="31"/>
      <c r="B101" s="31"/>
      <c r="C101" s="64" t="s">
        <v>93</v>
      </c>
      <c r="D101" s="64"/>
      <c r="E101" s="64"/>
      <c r="F101" s="64"/>
      <c r="G101" s="64"/>
      <c r="H101" s="64"/>
      <c r="I101" s="32"/>
      <c r="J101" s="32"/>
      <c r="K101" s="32"/>
      <c r="L101" s="32"/>
      <c r="M101" s="31"/>
      <c r="N101" s="33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</row>
    <row r="102" spans="1:223">
      <c r="A102"/>
      <c r="B102"/>
      <c r="C102"/>
      <c r="D102"/>
      <c r="E102"/>
      <c r="F102"/>
      <c r="G102" s="8"/>
      <c r="H102" s="8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</row>
    <row r="103" spans="1:223">
      <c r="A103"/>
      <c r="B103"/>
      <c r="C103"/>
      <c r="D103"/>
      <c r="E103"/>
      <c r="F103"/>
      <c r="G103" s="8"/>
      <c r="H103" s="8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</row>
    <row r="104" spans="1:223">
      <c r="A104"/>
      <c r="B104"/>
      <c r="C104"/>
      <c r="D104"/>
      <c r="E104"/>
      <c r="F104"/>
      <c r="G104" s="8"/>
      <c r="H104" s="8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</row>
    <row r="105" spans="1:223">
      <c r="A105"/>
      <c r="B105"/>
      <c r="C105"/>
      <c r="D105"/>
      <c r="E105"/>
      <c r="F105"/>
      <c r="G105" s="8"/>
      <c r="H105" s="8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</row>
  </sheetData>
  <mergeCells count="37">
    <mergeCell ref="A99:D99"/>
    <mergeCell ref="A100:D100"/>
    <mergeCell ref="C101:H101"/>
    <mergeCell ref="B45:B59"/>
    <mergeCell ref="B63:D63"/>
    <mergeCell ref="B78:D78"/>
    <mergeCell ref="B79:D79"/>
    <mergeCell ref="B64:B77"/>
    <mergeCell ref="A80:A98"/>
    <mergeCell ref="B98:D98"/>
    <mergeCell ref="E2:E3"/>
    <mergeCell ref="B85:D85"/>
    <mergeCell ref="B7:B37"/>
    <mergeCell ref="B40:B43"/>
    <mergeCell ref="A2:A3"/>
    <mergeCell ref="A4:A39"/>
    <mergeCell ref="A40:A61"/>
    <mergeCell ref="A62:A79"/>
    <mergeCell ref="C2:C3"/>
    <mergeCell ref="D2:D3"/>
    <mergeCell ref="B4:B5"/>
    <mergeCell ref="B97:D97"/>
    <mergeCell ref="B80:B84"/>
    <mergeCell ref="B86:B96"/>
    <mergeCell ref="B44:D44"/>
    <mergeCell ref="B60:D60"/>
    <mergeCell ref="B2:B3"/>
    <mergeCell ref="M2:M3"/>
    <mergeCell ref="B38:D38"/>
    <mergeCell ref="B39:D39"/>
    <mergeCell ref="N2:N3"/>
    <mergeCell ref="B61:D61"/>
    <mergeCell ref="A1:N1"/>
    <mergeCell ref="F2:H2"/>
    <mergeCell ref="I2:J2"/>
    <mergeCell ref="K2:L2"/>
    <mergeCell ref="B6:D6"/>
  </mergeCells>
  <phoneticPr fontId="3" type="noConversion"/>
  <printOptions horizontalCentered="1"/>
  <pageMargins left="0.11874999999999999" right="7.9166666666666705E-2" top="0.27916666666666701" bottom="0.50902777777777797" header="0.46875" footer="0.30902777777777801"/>
  <pageSetup paperSize="9" scale="80" orientation="portrait" r:id="rId1"/>
  <headerFooter alignWithMargins="0">
    <oddFooter>&amp;C第 &amp;P 页，共 &amp;N 页</oddFooter>
  </headerFooter>
  <rowBreaks count="2" manualBreakCount="2">
    <brk id="39" max="13" man="1"/>
    <brk id="6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因外省，把普通民考汉移动至汉语言(5个记录7人) (2)</vt:lpstr>
      <vt:lpstr>'因外省，把普通民考汉移动至汉语言(5个记录7人) (2)'!Print_Area</vt:lpstr>
      <vt:lpstr>'因外省，把普通民考汉移动至汉语言(5个记录7人)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2016-05-31T15:02:00Z</dcterms:created>
  <dcterms:modified xsi:type="dcterms:W3CDTF">2017-05-31T11:58:48Z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